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ІАЦМС\презентации\вакцінація\020222\"/>
    </mc:Choice>
  </mc:AlternateContent>
  <xr:revisionPtr revIDLastSave="0" documentId="13_ncr:1_{7FFAD376-8144-418E-8409-03F38C004ECD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первинка" sheetId="1" r:id="rId1"/>
    <sheet name="вторинка обласні" sheetId="2" r:id="rId2"/>
    <sheet name="область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98" i="2" l="1"/>
  <c r="AC98" i="2"/>
  <c r="AB98" i="2"/>
  <c r="AA98" i="2"/>
  <c r="Z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J98" i="2"/>
  <c r="I98" i="2"/>
  <c r="H98" i="2"/>
  <c r="G98" i="2"/>
  <c r="F98" i="2"/>
  <c r="AJ97" i="2"/>
  <c r="AI97" i="2"/>
  <c r="AH97" i="2"/>
  <c r="AG97" i="2"/>
  <c r="AF97" i="2"/>
  <c r="AE97" i="2"/>
  <c r="K97" i="2"/>
  <c r="AJ96" i="2"/>
  <c r="AI96" i="2"/>
  <c r="AH96" i="2"/>
  <c r="AG96" i="2"/>
  <c r="AF96" i="2"/>
  <c r="AE96" i="2"/>
  <c r="K96" i="2"/>
  <c r="AJ95" i="2"/>
  <c r="AI95" i="2"/>
  <c r="AH95" i="2"/>
  <c r="AG95" i="2"/>
  <c r="AF95" i="2"/>
  <c r="AE95" i="2"/>
  <c r="K95" i="2"/>
  <c r="AJ94" i="2"/>
  <c r="AI94" i="2"/>
  <c r="AH94" i="2"/>
  <c r="AG94" i="2"/>
  <c r="AF94" i="2"/>
  <c r="AE94" i="2"/>
  <c r="K94" i="2"/>
  <c r="AJ93" i="2"/>
  <c r="AI93" i="2"/>
  <c r="AH93" i="2"/>
  <c r="AG93" i="2"/>
  <c r="AF93" i="2"/>
  <c r="AE93" i="2"/>
  <c r="K93" i="2"/>
  <c r="AJ92" i="2"/>
  <c r="AI92" i="2"/>
  <c r="AH92" i="2"/>
  <c r="AG92" i="2"/>
  <c r="AF92" i="2"/>
  <c r="AE92" i="2"/>
  <c r="K92" i="2"/>
  <c r="AJ91" i="2"/>
  <c r="AI91" i="2"/>
  <c r="AH91" i="2"/>
  <c r="AG91" i="2"/>
  <c r="AF91" i="2"/>
  <c r="AE91" i="2"/>
  <c r="K91" i="2"/>
  <c r="AJ90" i="2"/>
  <c r="AI90" i="2"/>
  <c r="AH90" i="2"/>
  <c r="AG90" i="2"/>
  <c r="AF90" i="2"/>
  <c r="AE90" i="2"/>
  <c r="K90" i="2"/>
  <c r="AJ89" i="2"/>
  <c r="AI89" i="2"/>
  <c r="AH89" i="2"/>
  <c r="AG89" i="2"/>
  <c r="AF89" i="2"/>
  <c r="AE89" i="2"/>
  <c r="K89" i="2"/>
  <c r="AJ88" i="2"/>
  <c r="AI88" i="2"/>
  <c r="AH88" i="2"/>
  <c r="AG88" i="2"/>
  <c r="AF88" i="2"/>
  <c r="AE88" i="2"/>
  <c r="K88" i="2"/>
  <c r="AJ87" i="2"/>
  <c r="AI87" i="2"/>
  <c r="AH87" i="2"/>
  <c r="AG87" i="2"/>
  <c r="AF87" i="2"/>
  <c r="AE87" i="2"/>
  <c r="K87" i="2"/>
  <c r="AJ86" i="2"/>
  <c r="AI86" i="2"/>
  <c r="AH86" i="2"/>
  <c r="AG86" i="2"/>
  <c r="AF86" i="2"/>
  <c r="AE86" i="2"/>
  <c r="K86" i="2"/>
  <c r="AJ85" i="2"/>
  <c r="AI85" i="2"/>
  <c r="AH85" i="2"/>
  <c r="AG85" i="2"/>
  <c r="AF85" i="2"/>
  <c r="AE85" i="2"/>
  <c r="K85" i="2"/>
  <c r="AJ84" i="2"/>
  <c r="AI84" i="2"/>
  <c r="AH84" i="2"/>
  <c r="AG84" i="2"/>
  <c r="AF84" i="2"/>
  <c r="AE84" i="2"/>
  <c r="K84" i="2"/>
  <c r="AJ83" i="2"/>
  <c r="AI83" i="2"/>
  <c r="AH83" i="2"/>
  <c r="AG83" i="2"/>
  <c r="AF83" i="2"/>
  <c r="AE83" i="2"/>
  <c r="K83" i="2"/>
  <c r="AJ82" i="2"/>
  <c r="AI82" i="2"/>
  <c r="AH82" i="2"/>
  <c r="AG82" i="2"/>
  <c r="AF82" i="2"/>
  <c r="AE82" i="2"/>
  <c r="K82" i="2"/>
  <c r="AJ81" i="2"/>
  <c r="AI81" i="2"/>
  <c r="AH81" i="2"/>
  <c r="AG81" i="2"/>
  <c r="AF81" i="2"/>
  <c r="AE81" i="2"/>
  <c r="K81" i="2"/>
  <c r="AJ80" i="2"/>
  <c r="AI80" i="2"/>
  <c r="AH80" i="2"/>
  <c r="AG80" i="2"/>
  <c r="AF80" i="2"/>
  <c r="AE80" i="2"/>
  <c r="K80" i="2"/>
  <c r="AJ79" i="2"/>
  <c r="AI79" i="2"/>
  <c r="AH79" i="2"/>
  <c r="AG79" i="2"/>
  <c r="AF79" i="2"/>
  <c r="AE79" i="2"/>
  <c r="K79" i="2"/>
  <c r="AJ78" i="2"/>
  <c r="AI78" i="2"/>
  <c r="AH78" i="2"/>
  <c r="AG78" i="2"/>
  <c r="AF78" i="2"/>
  <c r="AE78" i="2"/>
  <c r="K78" i="2"/>
  <c r="AJ77" i="2"/>
  <c r="AI77" i="2"/>
  <c r="AH77" i="2"/>
  <c r="AG77" i="2"/>
  <c r="AF77" i="2"/>
  <c r="AE77" i="2"/>
  <c r="K77" i="2"/>
  <c r="AJ76" i="2"/>
  <c r="AI76" i="2"/>
  <c r="AH76" i="2"/>
  <c r="AG76" i="2"/>
  <c r="AF76" i="2"/>
  <c r="AE76" i="2"/>
  <c r="K76" i="2"/>
  <c r="AJ75" i="2"/>
  <c r="AI75" i="2"/>
  <c r="AH75" i="2"/>
  <c r="AG75" i="2"/>
  <c r="AF75" i="2"/>
  <c r="AE75" i="2"/>
  <c r="K75" i="2"/>
  <c r="AJ74" i="2"/>
  <c r="AI74" i="2"/>
  <c r="AH74" i="2"/>
  <c r="AG74" i="2"/>
  <c r="AF74" i="2"/>
  <c r="AE74" i="2"/>
  <c r="K74" i="2"/>
  <c r="AJ73" i="2"/>
  <c r="AI73" i="2"/>
  <c r="AH73" i="2"/>
  <c r="AG73" i="2"/>
  <c r="AF73" i="2"/>
  <c r="AE73" i="2"/>
  <c r="K73" i="2"/>
  <c r="AJ72" i="2"/>
  <c r="AI72" i="2"/>
  <c r="AH72" i="2"/>
  <c r="AG72" i="2"/>
  <c r="AF72" i="2"/>
  <c r="AE72" i="2"/>
  <c r="K72" i="2"/>
  <c r="AJ71" i="2"/>
  <c r="AI71" i="2"/>
  <c r="AH71" i="2"/>
  <c r="AG71" i="2"/>
  <c r="AF71" i="2"/>
  <c r="AE71" i="2"/>
  <c r="K71" i="2"/>
  <c r="AJ70" i="2"/>
  <c r="AI70" i="2"/>
  <c r="AH70" i="2"/>
  <c r="AG70" i="2"/>
  <c r="AF70" i="2"/>
  <c r="AE70" i="2"/>
  <c r="K70" i="2"/>
  <c r="AJ69" i="2"/>
  <c r="AI69" i="2"/>
  <c r="AH69" i="2"/>
  <c r="AG69" i="2"/>
  <c r="AF69" i="2"/>
  <c r="AE69" i="2"/>
  <c r="K69" i="2"/>
  <c r="AJ68" i="2"/>
  <c r="AI68" i="2"/>
  <c r="AH68" i="2"/>
  <c r="AG68" i="2"/>
  <c r="AF68" i="2"/>
  <c r="AE68" i="2"/>
  <c r="K68" i="2"/>
  <c r="AJ67" i="2"/>
  <c r="AI67" i="2"/>
  <c r="AH67" i="2"/>
  <c r="AG67" i="2"/>
  <c r="AF67" i="2"/>
  <c r="AE67" i="2"/>
  <c r="K67" i="2"/>
  <c r="AJ66" i="2"/>
  <c r="AI66" i="2"/>
  <c r="AH66" i="2"/>
  <c r="AG66" i="2"/>
  <c r="AF66" i="2"/>
  <c r="AE66" i="2"/>
  <c r="K66" i="2"/>
  <c r="AJ65" i="2"/>
  <c r="AI65" i="2"/>
  <c r="AH65" i="2"/>
  <c r="AG65" i="2"/>
  <c r="AF65" i="2"/>
  <c r="AE65" i="2"/>
  <c r="K65" i="2"/>
  <c r="AJ64" i="2"/>
  <c r="AI64" i="2"/>
  <c r="AH64" i="2"/>
  <c r="AG64" i="2"/>
  <c r="AF64" i="2"/>
  <c r="AE64" i="2"/>
  <c r="K64" i="2"/>
  <c r="AJ63" i="2"/>
  <c r="AI63" i="2"/>
  <c r="AH63" i="2"/>
  <c r="AG63" i="2"/>
  <c r="AF63" i="2"/>
  <c r="AE63" i="2"/>
  <c r="K63" i="2"/>
  <c r="AJ62" i="2"/>
  <c r="AI62" i="2"/>
  <c r="AH62" i="2"/>
  <c r="AG62" i="2"/>
  <c r="AF62" i="2"/>
  <c r="AE62" i="2"/>
  <c r="K62" i="2"/>
  <c r="AJ61" i="2"/>
  <c r="AI61" i="2"/>
  <c r="AH61" i="2"/>
  <c r="AG61" i="2"/>
  <c r="AF61" i="2"/>
  <c r="AE61" i="2"/>
  <c r="K61" i="2"/>
  <c r="AJ60" i="2"/>
  <c r="AI60" i="2"/>
  <c r="AH60" i="2"/>
  <c r="AG60" i="2"/>
  <c r="AF60" i="2"/>
  <c r="AE60" i="2"/>
  <c r="K60" i="2"/>
  <c r="AJ59" i="2"/>
  <c r="AI59" i="2"/>
  <c r="AH59" i="2"/>
  <c r="AG59" i="2"/>
  <c r="AF59" i="2"/>
  <c r="AE59" i="2"/>
  <c r="K59" i="2"/>
  <c r="AJ58" i="2"/>
  <c r="AI58" i="2"/>
  <c r="AH58" i="2"/>
  <c r="AG58" i="2"/>
  <c r="AF58" i="2"/>
  <c r="AE58" i="2"/>
  <c r="K58" i="2"/>
  <c r="AJ57" i="2"/>
  <c r="AI57" i="2"/>
  <c r="AH57" i="2"/>
  <c r="AG57" i="2"/>
  <c r="AF57" i="2"/>
  <c r="AE57" i="2"/>
  <c r="K57" i="2"/>
  <c r="AJ56" i="2"/>
  <c r="AI56" i="2"/>
  <c r="AH56" i="2"/>
  <c r="AG56" i="2"/>
  <c r="AF56" i="2"/>
  <c r="AE56" i="2"/>
  <c r="K56" i="2"/>
  <c r="AJ55" i="2"/>
  <c r="AI55" i="2"/>
  <c r="AH55" i="2"/>
  <c r="AG55" i="2"/>
  <c r="AF55" i="2"/>
  <c r="AE55" i="2"/>
  <c r="K55" i="2"/>
  <c r="AJ54" i="2"/>
  <c r="AI54" i="2"/>
  <c r="AH54" i="2"/>
  <c r="AG54" i="2"/>
  <c r="AF54" i="2"/>
  <c r="AE54" i="2"/>
  <c r="K54" i="2"/>
  <c r="AJ53" i="2"/>
  <c r="AI53" i="2"/>
  <c r="AH53" i="2"/>
  <c r="AG53" i="2"/>
  <c r="AF53" i="2"/>
  <c r="AE53" i="2"/>
  <c r="K53" i="2"/>
  <c r="AJ52" i="2"/>
  <c r="AI52" i="2"/>
  <c r="AH52" i="2"/>
  <c r="AG52" i="2"/>
  <c r="AF52" i="2"/>
  <c r="AE52" i="2"/>
  <c r="K52" i="2"/>
  <c r="AJ51" i="2"/>
  <c r="AI51" i="2"/>
  <c r="AH51" i="2"/>
  <c r="AG51" i="2"/>
  <c r="AF51" i="2"/>
  <c r="AE51" i="2"/>
  <c r="K51" i="2"/>
  <c r="AJ50" i="2"/>
  <c r="AI50" i="2"/>
  <c r="AH50" i="2"/>
  <c r="AG50" i="2"/>
  <c r="AF50" i="2"/>
  <c r="AE50" i="2"/>
  <c r="K50" i="2"/>
  <c r="AJ49" i="2"/>
  <c r="AI49" i="2"/>
  <c r="AH49" i="2"/>
  <c r="AG49" i="2"/>
  <c r="AF49" i="2"/>
  <c r="AE49" i="2"/>
  <c r="K49" i="2"/>
  <c r="AJ48" i="2"/>
  <c r="AI48" i="2"/>
  <c r="AH48" i="2"/>
  <c r="AG48" i="2"/>
  <c r="AF48" i="2"/>
  <c r="AE48" i="2"/>
  <c r="K48" i="2"/>
  <c r="AJ47" i="2"/>
  <c r="AI47" i="2"/>
  <c r="AH47" i="2"/>
  <c r="AG47" i="2"/>
  <c r="AF47" i="2"/>
  <c r="AE47" i="2"/>
  <c r="K47" i="2"/>
  <c r="AJ46" i="2"/>
  <c r="AI46" i="2"/>
  <c r="AH46" i="2"/>
  <c r="AG46" i="2"/>
  <c r="AF46" i="2"/>
  <c r="AE46" i="2"/>
  <c r="K46" i="2"/>
  <c r="AJ45" i="2"/>
  <c r="AI45" i="2"/>
  <c r="AH45" i="2"/>
  <c r="AG45" i="2"/>
  <c r="AF45" i="2"/>
  <c r="AE45" i="2"/>
  <c r="K45" i="2"/>
  <c r="AJ44" i="2"/>
  <c r="AI44" i="2"/>
  <c r="AH44" i="2"/>
  <c r="AG44" i="2"/>
  <c r="AF44" i="2"/>
  <c r="AE44" i="2"/>
  <c r="K44" i="2"/>
  <c r="AJ43" i="2"/>
  <c r="AI43" i="2"/>
  <c r="AH43" i="2"/>
  <c r="AG43" i="2"/>
  <c r="AF43" i="2"/>
  <c r="AE43" i="2"/>
  <c r="K43" i="2"/>
  <c r="AJ42" i="2"/>
  <c r="AI42" i="2"/>
  <c r="AH42" i="2"/>
  <c r="AG42" i="2"/>
  <c r="AF42" i="2"/>
  <c r="AE42" i="2"/>
  <c r="K42" i="2"/>
  <c r="AJ41" i="2"/>
  <c r="AI41" i="2"/>
  <c r="AH41" i="2"/>
  <c r="AG41" i="2"/>
  <c r="AF41" i="2"/>
  <c r="AE41" i="2"/>
  <c r="K41" i="2"/>
  <c r="AJ40" i="2"/>
  <c r="AI40" i="2"/>
  <c r="AH40" i="2"/>
  <c r="AG40" i="2"/>
  <c r="AF40" i="2"/>
  <c r="AE40" i="2"/>
  <c r="K40" i="2"/>
  <c r="AJ39" i="2"/>
  <c r="AI39" i="2"/>
  <c r="AH39" i="2"/>
  <c r="AG39" i="2"/>
  <c r="AF39" i="2"/>
  <c r="AE39" i="2"/>
  <c r="K39" i="2"/>
  <c r="AJ38" i="2"/>
  <c r="AI38" i="2"/>
  <c r="AH38" i="2"/>
  <c r="AG38" i="2"/>
  <c r="AF38" i="2"/>
  <c r="AE38" i="2"/>
  <c r="K38" i="2"/>
  <c r="AJ37" i="2"/>
  <c r="AI37" i="2"/>
  <c r="AH37" i="2"/>
  <c r="AG37" i="2"/>
  <c r="AF37" i="2"/>
  <c r="AE37" i="2"/>
  <c r="K37" i="2"/>
  <c r="AJ36" i="2"/>
  <c r="AI36" i="2"/>
  <c r="AH36" i="2"/>
  <c r="AG36" i="2"/>
  <c r="AF36" i="2"/>
  <c r="AE36" i="2"/>
  <c r="K36" i="2"/>
  <c r="AJ35" i="2"/>
  <c r="AI35" i="2"/>
  <c r="AH35" i="2"/>
  <c r="AG35" i="2"/>
  <c r="AF35" i="2"/>
  <c r="AE35" i="2"/>
  <c r="K35" i="2"/>
  <c r="AJ34" i="2"/>
  <c r="AI34" i="2"/>
  <c r="AH34" i="2"/>
  <c r="AG34" i="2"/>
  <c r="AF34" i="2"/>
  <c r="AE34" i="2"/>
  <c r="K34" i="2"/>
  <c r="AJ33" i="2"/>
  <c r="AI33" i="2"/>
  <c r="AH33" i="2"/>
  <c r="AG33" i="2"/>
  <c r="AF33" i="2"/>
  <c r="AE33" i="2"/>
  <c r="K33" i="2"/>
  <c r="AJ32" i="2"/>
  <c r="AI32" i="2"/>
  <c r="AH32" i="2"/>
  <c r="AG32" i="2"/>
  <c r="AF32" i="2"/>
  <c r="AE32" i="2"/>
  <c r="K32" i="2"/>
  <c r="AJ31" i="2"/>
  <c r="AI31" i="2"/>
  <c r="AH31" i="2"/>
  <c r="AG31" i="2"/>
  <c r="AF31" i="2"/>
  <c r="AE31" i="2"/>
  <c r="K31" i="2"/>
  <c r="AJ30" i="2"/>
  <c r="AI30" i="2"/>
  <c r="AH30" i="2"/>
  <c r="AG30" i="2"/>
  <c r="AF30" i="2"/>
  <c r="AE30" i="2"/>
  <c r="K30" i="2"/>
  <c r="AJ29" i="2"/>
  <c r="AI29" i="2"/>
  <c r="AH29" i="2"/>
  <c r="AG29" i="2"/>
  <c r="AF29" i="2"/>
  <c r="AE29" i="2"/>
  <c r="K29" i="2"/>
  <c r="AJ28" i="2"/>
  <c r="AI28" i="2"/>
  <c r="AH28" i="2"/>
  <c r="AG28" i="2"/>
  <c r="AF28" i="2"/>
  <c r="AE28" i="2"/>
  <c r="K28" i="2"/>
  <c r="AJ27" i="2"/>
  <c r="AI27" i="2"/>
  <c r="AH27" i="2"/>
  <c r="AG27" i="2"/>
  <c r="AF27" i="2"/>
  <c r="AE27" i="2"/>
  <c r="K27" i="2"/>
  <c r="AJ26" i="2"/>
  <c r="AI26" i="2"/>
  <c r="AH26" i="2"/>
  <c r="AG26" i="2"/>
  <c r="AF26" i="2"/>
  <c r="AE26" i="2"/>
  <c r="K26" i="2"/>
  <c r="AJ25" i="2"/>
  <c r="AI25" i="2"/>
  <c r="AH25" i="2"/>
  <c r="AG25" i="2"/>
  <c r="AF25" i="2"/>
  <c r="AE25" i="2"/>
  <c r="K25" i="2"/>
  <c r="AJ24" i="2"/>
  <c r="AI24" i="2"/>
  <c r="AH24" i="2"/>
  <c r="AG24" i="2"/>
  <c r="AF24" i="2"/>
  <c r="AE24" i="2"/>
  <c r="K24" i="2"/>
  <c r="AJ23" i="2"/>
  <c r="AI23" i="2"/>
  <c r="AH23" i="2"/>
  <c r="AG23" i="2"/>
  <c r="AF23" i="2"/>
  <c r="AE23" i="2"/>
  <c r="K23" i="2"/>
  <c r="AJ22" i="2"/>
  <c r="AI22" i="2"/>
  <c r="AH22" i="2"/>
  <c r="AG22" i="2"/>
  <c r="AF22" i="2"/>
  <c r="AE22" i="2"/>
  <c r="K22" i="2"/>
  <c r="AJ21" i="2"/>
  <c r="AI21" i="2"/>
  <c r="AH21" i="2"/>
  <c r="AG21" i="2"/>
  <c r="AF21" i="2"/>
  <c r="AE21" i="2"/>
  <c r="K21" i="2"/>
  <c r="AJ20" i="2"/>
  <c r="AI20" i="2"/>
  <c r="AH20" i="2"/>
  <c r="AG20" i="2"/>
  <c r="AF20" i="2"/>
  <c r="AE20" i="2"/>
  <c r="K20" i="2"/>
  <c r="AJ19" i="2"/>
  <c r="AI19" i="2"/>
  <c r="AH19" i="2"/>
  <c r="AG19" i="2"/>
  <c r="AF19" i="2"/>
  <c r="AE19" i="2"/>
  <c r="K19" i="2"/>
  <c r="AJ18" i="2"/>
  <c r="AI18" i="2"/>
  <c r="AH18" i="2"/>
  <c r="AG18" i="2"/>
  <c r="AF18" i="2"/>
  <c r="AE18" i="2"/>
  <c r="K18" i="2"/>
  <c r="AJ17" i="2"/>
  <c r="AI17" i="2"/>
  <c r="AH17" i="2"/>
  <c r="AG17" i="2"/>
  <c r="AF17" i="2"/>
  <c r="AE17" i="2"/>
  <c r="K17" i="2"/>
  <c r="AJ16" i="2"/>
  <c r="AI16" i="2"/>
  <c r="AH16" i="2"/>
  <c r="AG16" i="2"/>
  <c r="AF16" i="2"/>
  <c r="AE16" i="2"/>
  <c r="K16" i="2"/>
  <c r="AJ15" i="2"/>
  <c r="AI15" i="2"/>
  <c r="AH15" i="2"/>
  <c r="AG15" i="2"/>
  <c r="AF15" i="2"/>
  <c r="AE15" i="2"/>
  <c r="K15" i="2"/>
  <c r="AJ14" i="2"/>
  <c r="AI14" i="2"/>
  <c r="AH14" i="2"/>
  <c r="AG14" i="2"/>
  <c r="AF14" i="2"/>
  <c r="AE14" i="2"/>
  <c r="K14" i="2"/>
  <c r="AJ13" i="2"/>
  <c r="AI13" i="2"/>
  <c r="AH13" i="2"/>
  <c r="AG13" i="2"/>
  <c r="AF13" i="2"/>
  <c r="AE13" i="2"/>
  <c r="K13" i="2"/>
  <c r="AJ12" i="2"/>
  <c r="AI12" i="2"/>
  <c r="AH12" i="2"/>
  <c r="AG12" i="2"/>
  <c r="AF12" i="2"/>
  <c r="AE12" i="2"/>
  <c r="K12" i="2"/>
  <c r="AJ11" i="2"/>
  <c r="AI11" i="2"/>
  <c r="AH11" i="2"/>
  <c r="AG11" i="2"/>
  <c r="AF11" i="2"/>
  <c r="AE11" i="2"/>
  <c r="K11" i="2"/>
  <c r="AJ10" i="2"/>
  <c r="AI10" i="2"/>
  <c r="AH10" i="2"/>
  <c r="AG10" i="2"/>
  <c r="AF10" i="2"/>
  <c r="AE10" i="2"/>
  <c r="K10" i="2"/>
  <c r="AJ9" i="2"/>
  <c r="AI9" i="2"/>
  <c r="AH9" i="2"/>
  <c r="AG9" i="2"/>
  <c r="AF9" i="2"/>
  <c r="AE9" i="2"/>
  <c r="K9" i="2"/>
  <c r="AJ8" i="2"/>
  <c r="AI8" i="2"/>
  <c r="AH8" i="2"/>
  <c r="AG8" i="2"/>
  <c r="AF8" i="2"/>
  <c r="AE8" i="2"/>
  <c r="K8" i="2"/>
  <c r="AJ7" i="2"/>
  <c r="AI7" i="2"/>
  <c r="AH7" i="2"/>
  <c r="AG7" i="2"/>
  <c r="AF7" i="2"/>
  <c r="AE7" i="2"/>
  <c r="K7" i="2"/>
  <c r="AC44" i="1"/>
  <c r="AB44" i="1"/>
  <c r="AA44" i="1"/>
  <c r="Z44" i="1"/>
  <c r="X44" i="1"/>
  <c r="T7" i="3" s="1"/>
  <c r="W44" i="1"/>
  <c r="S7" i="3" s="1"/>
  <c r="V44" i="1"/>
  <c r="U44" i="1"/>
  <c r="Q7" i="3" s="1"/>
  <c r="T44" i="1"/>
  <c r="P7" i="3" s="1"/>
  <c r="S44" i="1"/>
  <c r="O7" i="3" s="1"/>
  <c r="R44" i="1"/>
  <c r="N7" i="3" s="1"/>
  <c r="Q44" i="1"/>
  <c r="M7" i="3" s="1"/>
  <c r="P44" i="1"/>
  <c r="L7" i="3" s="1"/>
  <c r="O44" i="1"/>
  <c r="K7" i="3" s="1"/>
  <c r="N44" i="1"/>
  <c r="M44" i="1"/>
  <c r="L44" i="1"/>
  <c r="H7" i="3" s="1"/>
  <c r="J44" i="1"/>
  <c r="F7" i="3" s="1"/>
  <c r="I44" i="1"/>
  <c r="E7" i="3" s="1"/>
  <c r="H44" i="1"/>
  <c r="D7" i="3" s="1"/>
  <c r="G44" i="1"/>
  <c r="C7" i="3" s="1"/>
  <c r="F44" i="1"/>
  <c r="AI43" i="1"/>
  <c r="AH43" i="1"/>
  <c r="AG43" i="1"/>
  <c r="AF43" i="1"/>
  <c r="AE43" i="1"/>
  <c r="AD43" i="1"/>
  <c r="K43" i="1"/>
  <c r="AI42" i="1"/>
  <c r="AH42" i="1"/>
  <c r="AG42" i="1"/>
  <c r="AF42" i="1"/>
  <c r="AE42" i="1"/>
  <c r="AD42" i="1"/>
  <c r="K42" i="1"/>
  <c r="AI41" i="1"/>
  <c r="AH41" i="1"/>
  <c r="AG41" i="1"/>
  <c r="AF41" i="1"/>
  <c r="AE41" i="1"/>
  <c r="AD41" i="1"/>
  <c r="K41" i="1"/>
  <c r="AI40" i="1"/>
  <c r="AH40" i="1"/>
  <c r="AG40" i="1"/>
  <c r="AF40" i="1"/>
  <c r="AE40" i="1"/>
  <c r="AD40" i="1"/>
  <c r="K40" i="1"/>
  <c r="AI39" i="1"/>
  <c r="AH39" i="1"/>
  <c r="AG39" i="1"/>
  <c r="AF39" i="1"/>
  <c r="AE39" i="1"/>
  <c r="AD39" i="1"/>
  <c r="K39" i="1"/>
  <c r="AI38" i="1"/>
  <c r="AH38" i="1"/>
  <c r="AG38" i="1"/>
  <c r="AF38" i="1"/>
  <c r="AE38" i="1"/>
  <c r="AD38" i="1"/>
  <c r="K38" i="1"/>
  <c r="AI37" i="1"/>
  <c r="AH37" i="1"/>
  <c r="AG37" i="1"/>
  <c r="AF37" i="1"/>
  <c r="AE37" i="1"/>
  <c r="AD37" i="1"/>
  <c r="K37" i="1"/>
  <c r="AI36" i="1"/>
  <c r="AH36" i="1"/>
  <c r="AG36" i="1"/>
  <c r="AF36" i="1"/>
  <c r="AE36" i="1"/>
  <c r="AD36" i="1"/>
  <c r="K36" i="1"/>
  <c r="AI35" i="1"/>
  <c r="AH35" i="1"/>
  <c r="AG35" i="1"/>
  <c r="AF35" i="1"/>
  <c r="AE35" i="1"/>
  <c r="AD35" i="1"/>
  <c r="K35" i="1"/>
  <c r="AI34" i="1"/>
  <c r="AH34" i="1"/>
  <c r="AG34" i="1"/>
  <c r="AF34" i="1"/>
  <c r="AE34" i="1"/>
  <c r="AD34" i="1"/>
  <c r="K34" i="1"/>
  <c r="AI33" i="1"/>
  <c r="AH33" i="1"/>
  <c r="AG33" i="1"/>
  <c r="AF33" i="1"/>
  <c r="AE33" i="1"/>
  <c r="AD33" i="1"/>
  <c r="K33" i="1"/>
  <c r="AI32" i="1"/>
  <c r="AH32" i="1"/>
  <c r="AG32" i="1"/>
  <c r="AF32" i="1"/>
  <c r="AE32" i="1"/>
  <c r="AD32" i="1"/>
  <c r="K32" i="1"/>
  <c r="AI31" i="1"/>
  <c r="AH31" i="1"/>
  <c r="AG31" i="1"/>
  <c r="AF31" i="1"/>
  <c r="AE31" i="1"/>
  <c r="AD31" i="1"/>
  <c r="K31" i="1"/>
  <c r="AI30" i="1"/>
  <c r="AH30" i="1"/>
  <c r="AG30" i="1"/>
  <c r="AF30" i="1"/>
  <c r="AE30" i="1"/>
  <c r="AD30" i="1"/>
  <c r="K30" i="1"/>
  <c r="AI29" i="1"/>
  <c r="AH29" i="1"/>
  <c r="AG29" i="1"/>
  <c r="AF29" i="1"/>
  <c r="AE29" i="1"/>
  <c r="AD29" i="1"/>
  <c r="K29" i="1"/>
  <c r="AI28" i="1"/>
  <c r="AH28" i="1"/>
  <c r="AG28" i="1"/>
  <c r="AF28" i="1"/>
  <c r="AE28" i="1"/>
  <c r="AD28" i="1"/>
  <c r="K28" i="1"/>
  <c r="AI27" i="1"/>
  <c r="AH27" i="1"/>
  <c r="AG27" i="1"/>
  <c r="AF27" i="1"/>
  <c r="AE27" i="1"/>
  <c r="AD27" i="1"/>
  <c r="K27" i="1"/>
  <c r="AI26" i="1"/>
  <c r="AH26" i="1"/>
  <c r="AG26" i="1"/>
  <c r="AF26" i="1"/>
  <c r="AE26" i="1"/>
  <c r="AD26" i="1"/>
  <c r="K26" i="1"/>
  <c r="AI25" i="1"/>
  <c r="AH25" i="1"/>
  <c r="AG25" i="1"/>
  <c r="AF25" i="1"/>
  <c r="AE25" i="1"/>
  <c r="AD25" i="1"/>
  <c r="K25" i="1"/>
  <c r="AI24" i="1"/>
  <c r="AH24" i="1"/>
  <c r="AG24" i="1"/>
  <c r="AF24" i="1"/>
  <c r="AE24" i="1"/>
  <c r="AD24" i="1"/>
  <c r="K24" i="1"/>
  <c r="AI23" i="1"/>
  <c r="AH23" i="1"/>
  <c r="AG23" i="1"/>
  <c r="AF23" i="1"/>
  <c r="AE23" i="1"/>
  <c r="AD23" i="1"/>
  <c r="K23" i="1"/>
  <c r="AI22" i="1"/>
  <c r="AH22" i="1"/>
  <c r="AG22" i="1"/>
  <c r="AF22" i="1"/>
  <c r="AE22" i="1"/>
  <c r="AD22" i="1"/>
  <c r="K22" i="1"/>
  <c r="AI21" i="1"/>
  <c r="AH21" i="1"/>
  <c r="AG21" i="1"/>
  <c r="AF21" i="1"/>
  <c r="AE21" i="1"/>
  <c r="AD21" i="1"/>
  <c r="K21" i="1"/>
  <c r="AI20" i="1"/>
  <c r="AH20" i="1"/>
  <c r="AF20" i="1"/>
  <c r="AE20" i="1"/>
  <c r="AD20" i="1"/>
  <c r="K20" i="1"/>
  <c r="AI19" i="1"/>
  <c r="AH19" i="1"/>
  <c r="AG19" i="1"/>
  <c r="AF19" i="1"/>
  <c r="AE19" i="1"/>
  <c r="AD19" i="1"/>
  <c r="K19" i="1"/>
  <c r="AI18" i="1"/>
  <c r="AH18" i="1"/>
  <c r="AG18" i="1"/>
  <c r="AF18" i="1"/>
  <c r="AE18" i="1"/>
  <c r="AD18" i="1"/>
  <c r="K18" i="1"/>
  <c r="AI17" i="1"/>
  <c r="AH17" i="1"/>
  <c r="AG17" i="1"/>
  <c r="AF17" i="1"/>
  <c r="AE17" i="1"/>
  <c r="AD17" i="1"/>
  <c r="K17" i="1"/>
  <c r="AI16" i="1"/>
  <c r="AH16" i="1"/>
  <c r="AG16" i="1"/>
  <c r="AF16" i="1"/>
  <c r="AE16" i="1"/>
  <c r="AD16" i="1"/>
  <c r="K16" i="1"/>
  <c r="AI15" i="1"/>
  <c r="AH15" i="1"/>
  <c r="AG15" i="1"/>
  <c r="AF15" i="1"/>
  <c r="AE15" i="1"/>
  <c r="AD15" i="1"/>
  <c r="K15" i="1"/>
  <c r="AI14" i="1"/>
  <c r="AH14" i="1"/>
  <c r="AG14" i="1"/>
  <c r="AF14" i="1"/>
  <c r="AE14" i="1"/>
  <c r="AD14" i="1"/>
  <c r="K14" i="1"/>
  <c r="AI13" i="1"/>
  <c r="AH13" i="1"/>
  <c r="AG13" i="1"/>
  <c r="AF13" i="1"/>
  <c r="AE13" i="1"/>
  <c r="AD13" i="1"/>
  <c r="K13" i="1"/>
  <c r="AI12" i="1"/>
  <c r="AH12" i="1"/>
  <c r="AG12" i="1"/>
  <c r="AF12" i="1"/>
  <c r="AE12" i="1"/>
  <c r="AD12" i="1"/>
  <c r="K12" i="1"/>
  <c r="AI11" i="1"/>
  <c r="AH11" i="1"/>
  <c r="AG11" i="1"/>
  <c r="AF11" i="1"/>
  <c r="AE11" i="1"/>
  <c r="AD11" i="1"/>
  <c r="K11" i="1"/>
  <c r="AI10" i="1"/>
  <c r="AH10" i="1"/>
  <c r="AG10" i="1"/>
  <c r="AF10" i="1"/>
  <c r="AE10" i="1"/>
  <c r="AD10" i="1"/>
  <c r="K10" i="1"/>
  <c r="AI9" i="1"/>
  <c r="AH9" i="1"/>
  <c r="AG9" i="1"/>
  <c r="AF9" i="1"/>
  <c r="AE9" i="1"/>
  <c r="AD9" i="1"/>
  <c r="K9" i="1"/>
  <c r="AI8" i="1"/>
  <c r="AH8" i="1"/>
  <c r="AG8" i="1"/>
  <c r="AF8" i="1"/>
  <c r="AE8" i="1"/>
  <c r="AD8" i="1"/>
  <c r="K8" i="1"/>
  <c r="AI7" i="1"/>
  <c r="AH7" i="1"/>
  <c r="AG7" i="1"/>
  <c r="AF7" i="1"/>
  <c r="AE7" i="1"/>
  <c r="AD7" i="1"/>
  <c r="K7" i="1"/>
  <c r="K98" i="2" l="1"/>
  <c r="J7" i="3"/>
  <c r="Z7" i="3" s="1"/>
  <c r="R7" i="3"/>
  <c r="B7" i="3"/>
  <c r="Y7" i="3" s="1"/>
  <c r="I7" i="3"/>
  <c r="K44" i="1"/>
  <c r="G7" i="3" l="1"/>
  <c r="AB7" i="3"/>
  <c r="U7" i="3"/>
  <c r="V7" i="3"/>
  <c r="W7" i="3"/>
  <c r="AA7" i="3"/>
  <c r="X7" i="3"/>
</calcChain>
</file>

<file path=xl/sharedStrings.xml><?xml version="1.0" encoding="utf-8"?>
<sst xmlns="http://schemas.openxmlformats.org/spreadsheetml/2006/main" count="584" uniqueCount="476">
  <si>
    <t>ЩОСЕРЕДИ! до 13:00 02.02.2022</t>
  </si>
  <si>
    <t>Інформація щодо стану вакцінації працівників закладів охорони здоров'я</t>
  </si>
  <si>
    <t>З метою належної реалізації Національного плану вакцинопрофілактики гострої респіраторної хвороби COVID-19, спричиненої коронавірусом SARS-CoV-2, контролю за виконанням наказу МОЗ №2664 від 31.11.2021р., та постанови КМУ № 1236 від 09.12.2021 (зі змінами), просимо надати інформацію про кількість працівників підприємств, установ та організацій, включених до Переліку об'єктів державної власності, що мають стратегічне значення для економіки і безпеки держави, затвердженого постановою Кабінету Міністрів України від 04 березня 2015 року №83, працівників органів місцевого самоврядування, працівників комунальних підприємств, установ та організацій, та працівників закладів охорони здоров’я державної та комунальної форми власності, які будуть відсторонені</t>
  </si>
  <si>
    <t>Крупицька Юлія Володимирівна  099-518-60-37</t>
  </si>
  <si>
    <t>№ з/п</t>
  </si>
  <si>
    <t>Код ЕДРПОУ</t>
  </si>
  <si>
    <t>Назва закладу</t>
  </si>
  <si>
    <t>Кількість працюючих у закладі</t>
  </si>
  <si>
    <t>Вакціновані станом на 02.02.2022</t>
  </si>
  <si>
    <t>У зв'язку з чим не вакциновані працівники (надати роз'яснення)</t>
  </si>
  <si>
    <t>Працівники закладів охорони здоров’я державної та комунальної форми власності, які будуть відсторонені</t>
  </si>
  <si>
    <t>Усього працівників</t>
  </si>
  <si>
    <t>з них вакциновано</t>
  </si>
  <si>
    <t>усі працівники (повний цикл)</t>
  </si>
  <si>
    <t>усі працівники (одна або дві дози)</t>
  </si>
  <si>
    <t>усі працівники (3 та бустерна доза)</t>
  </si>
  <si>
    <t>усі медичні працівники (повний цикл)</t>
  </si>
  <si>
    <t>усі медичні працівники (одна або дві дози)</t>
  </si>
  <si>
    <t>усі медичні працівники (третя та бустерна доза)</t>
  </si>
  <si>
    <t>Лікарі</t>
  </si>
  <si>
    <t>середній медичний персонал</t>
  </si>
  <si>
    <t>молодший медичний персонал</t>
  </si>
  <si>
    <t>Інший персонал</t>
  </si>
  <si>
    <t>Усього</t>
  </si>
  <si>
    <t>з них керівники</t>
  </si>
  <si>
    <t>І доза (тобто тільки одна доза!)</t>
  </si>
  <si>
    <t>ІІ доза (тобто дві дози отримано)</t>
  </si>
  <si>
    <t>3 та бустерна доза</t>
  </si>
  <si>
    <t>Фахівці з вищою медичною освітою (лікарі)</t>
  </si>
  <si>
    <t>Молодший медичний персонал (медсестри)</t>
  </si>
  <si>
    <t xml:space="preserve">Адміністративний персонал </t>
  </si>
  <si>
    <t>Господарський персонал</t>
  </si>
  <si>
    <t>Комунальне некомерційне підприємство "Центр первинної медико-санітарної допомоги" Авдіївської міської ради</t>
  </si>
  <si>
    <t>ЦПСМД м.Авдіївка</t>
  </si>
  <si>
    <t>Комунальне некомерційне підприємство "Центр первинної медичної допомоги м. Бахмута"</t>
  </si>
  <si>
    <t>ЦПСМД м. Бахмута</t>
  </si>
  <si>
    <t>Комунальне некомерційне підприємство "Центр первинної медико-санітарної допомоги Вугледарської міської ради"</t>
  </si>
  <si>
    <t>ЦПСМД м. Вугледар</t>
  </si>
  <si>
    <t>4 - довідки, 2 відмови</t>
  </si>
  <si>
    <t>Комунальне некомерційне підприємство "Добропільський центр первинної медико-санітарної допомоги" Добропільської міської ради</t>
  </si>
  <si>
    <t>ЦПСМД м. Добропіллля</t>
  </si>
  <si>
    <t>Комунальне некомерційне підприємство "Центр первинної медико-санітарної допомоги" Дружківської міської ради</t>
  </si>
  <si>
    <t>ЦПСМД м. Дружківка</t>
  </si>
  <si>
    <t>1-релігійні переконання</t>
  </si>
  <si>
    <t>Комунальне підприємство "Центр первинної медико-санітарної допомоги Костянтинівської міської ради"</t>
  </si>
  <si>
    <t>ЦПСМД м.Костянтинівка</t>
  </si>
  <si>
    <t>відмова</t>
  </si>
  <si>
    <t>Комунальне некомерційне підприємтво "Центр первинної медико-санітарної допомоги №1"Краматорської міської ради</t>
  </si>
  <si>
    <t>ЦПСМД №1 м. Краматорськ</t>
  </si>
  <si>
    <t>1-довідка, 3-відмова</t>
  </si>
  <si>
    <t>Комунальне некомерційне підприємтво "Центр первинної медико-санітарної допомоги №2"Краматорської міської ради</t>
  </si>
  <si>
    <t>ЦПСМД №2 м. Краматорськ</t>
  </si>
  <si>
    <t xml:space="preserve">Комунальне некомерційне підприємство "Центр первинної медико-санітарної допомоги" Лиманської міської ради </t>
  </si>
  <si>
    <t>ЦПСМД м.Лиман</t>
  </si>
  <si>
    <t>-</t>
  </si>
  <si>
    <t>Комунальне некомерційне підприємство Маріупольської міської ради "Центр первинної медико-санітарної допомоги №1 м. Маріуполя"</t>
  </si>
  <si>
    <t>ЦПСМД №1 м. Маріуполя</t>
  </si>
  <si>
    <t xml:space="preserve">1-відмова
4-довідка про протипоказання </t>
  </si>
  <si>
    <t>Комунальне некомерційне підприємство Маріупольської міської ради "Центр первинної медико-санітарної допомоги №2 м. Маріуполя"</t>
  </si>
  <si>
    <t>ЦПСМД №2 м. Маріуполя</t>
  </si>
  <si>
    <t>3-медпротипоказання постійні</t>
  </si>
  <si>
    <t>Комунальне некомерційне підприємство Маріупольської міської ради "Центр первинної медико-санітарної допомоги №3 м. Маріуполя"</t>
  </si>
  <si>
    <t>ЦПСМД №3 м. Маріуполя</t>
  </si>
  <si>
    <t>2-медпротипоказання</t>
  </si>
  <si>
    <t>Комунальне некомерційне підприємство Маріупольської міської ради "Центр первинної медико-санітарної допомоги №4 м. Маріуполя"</t>
  </si>
  <si>
    <t>ЦПСМД №4 м. Маріуполя</t>
  </si>
  <si>
    <t>медпротипоказання</t>
  </si>
  <si>
    <t>Комунальне некомерційне підприємство Маріупольської міської ради "Центр первинної медико-санітарної допомоги №5 м. Маріуполя"</t>
  </si>
  <si>
    <t>ЦПСМД №5 м. Маріуполя</t>
  </si>
  <si>
    <t>1 медпротипоказання</t>
  </si>
  <si>
    <t xml:space="preserve">Комунальне некомерційне підприємство "Мирноградський Центр первинної медико- санітарної допомоги </t>
  </si>
  <si>
    <t>ЦПСМД м.Мирноград</t>
  </si>
  <si>
    <t>1-медпротипоказання</t>
  </si>
  <si>
    <t>Комунальне некомерційне підприємство "Центр первинної медико-санітарної допомоги Новогродівської міської ради"</t>
  </si>
  <si>
    <t>ЦПСМД м.Новогродівка</t>
  </si>
  <si>
    <t>Комунальне підприємство "Центр первинної медико-санітарної допомоги" Покровської міської ради Донецької області</t>
  </si>
  <si>
    <t>ЦПСМД м. Покровськ</t>
  </si>
  <si>
    <t>Комунальне некомерційне підприємство "Центр первинної медико-санітарної допомоги Селидівської міської ради"</t>
  </si>
  <si>
    <t>ЦПСМД м. Селидове</t>
  </si>
  <si>
    <t>1- перенесений COVID-19</t>
  </si>
  <si>
    <t>Комунальне некомерційне підприємство Слов'янської міської ради "Центр первинної медико-санітарної допомоги міста Слов'янська"</t>
  </si>
  <si>
    <t>ЦПСМД м. Слов'янська</t>
  </si>
  <si>
    <t>медпротипоказання 1- перенесений COVID-19,1-хворіє на COVID-19</t>
  </si>
  <si>
    <t>Комунальне некомерційне підприємство "Центр первинної медико-санітарної допомоги" міста Торецька</t>
  </si>
  <si>
    <t>ЦПСМД м.Торецька</t>
  </si>
  <si>
    <t>термін</t>
  </si>
  <si>
    <t>Комунальне некомерційне підприємство "Центр первинної медико-санітарної допомоги Бахмутської районної ради"</t>
  </si>
  <si>
    <t>ЦПСМД Бахмутського району</t>
  </si>
  <si>
    <t>1-лікар медпротипоказання, 3 доза - термін</t>
  </si>
  <si>
    <t>КП Великоновосілківської селищної ради "Великоновосілківський районний центр первинної медико-санітарної допомоги"</t>
  </si>
  <si>
    <t>ЦПСМД Великоновосілківський районний</t>
  </si>
  <si>
    <t>Комунальне некомерційне підприємство Волноваський районний центр первинної медико-санітарної допомоги Волноваської районної ради</t>
  </si>
  <si>
    <t>ЦПСМД Волноваський районний</t>
  </si>
  <si>
    <t>Комунальне некомерційне підприємтсво "Центр первинної медико-санітарної допомоги Криворізької сільської ради"</t>
  </si>
  <si>
    <t>ЦПСМД Криворізької сільської ради</t>
  </si>
  <si>
    <t xml:space="preserve">відмова </t>
  </si>
  <si>
    <t>Комунальне некомерційне підприємство Іллінівської сільської ради Костянтинівського району Донецької області "Центр первинної медико-санітарної опомоги"</t>
  </si>
  <si>
    <t>ЦПСМД Іллінівської сільської ради</t>
  </si>
  <si>
    <t>1 перенесений COVID-19</t>
  </si>
  <si>
    <t>Комунальне некомерцыйне підприемство "Мангушський центр  первиної медико-санітарної допомоги"</t>
  </si>
  <si>
    <t>ЦПМСД Мангушського району</t>
  </si>
  <si>
    <t>Комунальне некомерцыйне підприемство "Центр первинної медико-санітарної допомоги Мар"їнської районної ради"</t>
  </si>
  <si>
    <t>ЦПСМД Мар їнської районної ради</t>
  </si>
  <si>
    <t>1-довідка про протипоказання до вакцінації</t>
  </si>
  <si>
    <t>Комунальне некомерційне підприємство "Центр первинної медико-санітарної допомоги" Нікольської селищної ради Донецької області</t>
  </si>
  <si>
    <t>ЦПСМД Нікольської селищної ради</t>
  </si>
  <si>
    <t>Комунальне підприємство "Олександрівський районний центр первинної медико-санітарної допомоги Олександрівської районної ради Донецької області"</t>
  </si>
  <si>
    <t>ЦПСМД Олександрівської районної ради</t>
  </si>
  <si>
    <t>Комунальне некомерційне підприємство "Центр первинної медико- санітарної допомоги Гродівської селищної ради Покровського району Донецької області"</t>
  </si>
  <si>
    <t>ЦПСМД Гродівської селищної ради</t>
  </si>
  <si>
    <t>Комунальне підприємство "Центр первинної медико-санітарної допомоги" Слов'янської районної ради Донецької області</t>
  </si>
  <si>
    <t>ЦПСМД Слов'янської районної ради</t>
  </si>
  <si>
    <t>Комунальне некомерційне підприємство "Центр первинної медико-санітарної допомоги Очеретинської селищної територіальної громади"</t>
  </si>
  <si>
    <t>ЦПСМД Очеретинської громади</t>
  </si>
  <si>
    <t>Комунальне некомерційне підприємство "Центр первинної медико-санітарної допомоги Соледарської міської ради"</t>
  </si>
  <si>
    <t>ЦПСМД Соледарської громади</t>
  </si>
  <si>
    <t>1. медичний протипоказ - анафілактичний шок на ревакцинацію АДСМ;
2.  медичний протипоказ - тромбоцитопенічна пурпура;
3. тимчасовий медичний протипоказ - двобічна пневмонія на 02.02.2022</t>
  </si>
  <si>
    <t>Комунальне некомерційне підприємство "Центр первинної медико-санітарної допомоги Шахівської сільської ради"</t>
  </si>
  <si>
    <t>ЦПСМД Шахівської громади</t>
  </si>
  <si>
    <t>Комунальне некомерційне підприємство "Центр первинної медико-санітарної допомоги Білозерської міської ради"</t>
  </si>
  <si>
    <t>ЦПСМД Білозерської міської ради</t>
  </si>
  <si>
    <t>Комунальне некомерційне підприємство "Центр первинної медико-санітарної допомоги Званівської сільської ради"</t>
  </si>
  <si>
    <t>ЦПСМД Званівської сільської ради</t>
  </si>
  <si>
    <t>44067064</t>
  </si>
  <si>
    <t>Комунальне некомірційне підприємство "Центр первинної медичної допомоги Курахівської міської ради"</t>
  </si>
  <si>
    <t>ЦПСМД Курахівської міської ради</t>
  </si>
  <si>
    <t xml:space="preserve"> термін</t>
  </si>
  <si>
    <t>ВСЬОГО</t>
  </si>
  <si>
    <t>ЩОСЕРЕДИ ! до 13:00  02.02.2022</t>
  </si>
  <si>
    <t>@</t>
  </si>
  <si>
    <t>Крупицька Юлія Володимирівна 099-518-60-37</t>
  </si>
  <si>
    <t>ФІО Виконавця моб. телефон</t>
  </si>
  <si>
    <t>Середній медичний персонал(фельдшер)</t>
  </si>
  <si>
    <t>Комунальне некомерційне підприємство "Обласний центр екстреної медичної допомоги та медицини катастроф"</t>
  </si>
  <si>
    <t>ОЦЕМДтаМК</t>
  </si>
  <si>
    <t>11-відмова  22-довідка 1-лікарн. лист</t>
  </si>
  <si>
    <t>Расщупкін Сергій Юрійович 0997718828</t>
  </si>
  <si>
    <t>Комунальне некомерційне підприємство "Перинатальний центр м.Маріуполь"</t>
  </si>
  <si>
    <t>Перинатальний центр м.Маріуполь</t>
  </si>
  <si>
    <t>Комлєв Костянтин Валерійович 0677715396</t>
  </si>
  <si>
    <t>Комунальне некомерційне підприємство "Обласний перинатальний центр м.Краматорськ"</t>
  </si>
  <si>
    <t>Обласний перинатальний центр м.Краматорськ</t>
  </si>
  <si>
    <t>Відтермінування -3 COVID, 1-медвисновок</t>
  </si>
  <si>
    <t>Семенова Людмила Георгіївна 050 191 54 53</t>
  </si>
  <si>
    <t>Комунальне некомерційне підприємство "Інфекційна лікарня м.Мирноград"</t>
  </si>
  <si>
    <t>Інфекційна лікарня м.Мирноград</t>
  </si>
  <si>
    <t>4-відмова від вакцинації, 3-не пройшов термін після хвороби</t>
  </si>
  <si>
    <t>Ляхова  Антоніна Федорівна 095-508-91-85</t>
  </si>
  <si>
    <t>Комунальне некомерційне підприємство "Інфекційна лікарня м.Костянтинівка"</t>
  </si>
  <si>
    <t>Інфекційна лікарня м.Костянтинівка</t>
  </si>
  <si>
    <t>1-хронічна серцева патологія (проходить обстеження)</t>
  </si>
  <si>
    <t>Якушева Лариса Олександрівна 0502776324; 0997906613-Виктория</t>
  </si>
  <si>
    <t>Комунальне некомерційне підприємство "Обласна лікарня інтенсивного лікування м.Маріуполь"</t>
  </si>
  <si>
    <t>ОЛІЛ м.Маріуполь</t>
  </si>
  <si>
    <t>2 - відмова, у інших (41) тимчасові та постійні протипоказання</t>
  </si>
  <si>
    <t>Зима Олег Олегович, 097 051 65 01</t>
  </si>
  <si>
    <t>Комунальне некомерційне підприємство "Обласна клінічна травматологічна лікарня"</t>
  </si>
  <si>
    <t>ОТЛ</t>
  </si>
  <si>
    <t>вакцинація відстрокована в зв'язку з перенесенням COVID 19</t>
  </si>
  <si>
    <t>Мельниченко Світлана Алімівна 0992108736</t>
  </si>
  <si>
    <t>Комунальне некомерційне підприємство "Медичний центр з профілактики та лікування залежності м. Краматорськ"</t>
  </si>
  <si>
    <t>МЦПтаЛЗ м. Краматорськ</t>
  </si>
  <si>
    <t>8 - нещодавно перенесений COVID 19,  5 - підтверджені медичні протипоказання, 3 - відсторонено (не вакцинувались з релігійних міркувань)</t>
  </si>
  <si>
    <t>Хорій Володимир Володимирович 066 11 80 356</t>
  </si>
  <si>
    <t>Комунальне некомерційне підприємство "Медичний центр з профілактики та лікувальна залежності м. Маріуполь"</t>
  </si>
  <si>
    <t>МЦПтаЛЗ м. Маріуполь</t>
  </si>
  <si>
    <t>Єпіфанова Тетяна Іванівна    098-285-28-75</t>
  </si>
  <si>
    <t>Комунальне некомерційне підприємство "Обласний госпіталь для ветеранів війни м.Святогірська"</t>
  </si>
  <si>
    <t>Обласний госпіталь для ветеранів війни м.Святогірська</t>
  </si>
  <si>
    <t>7-,не пройшов термін після хвороби</t>
  </si>
  <si>
    <t>Очеретна Світлана Сергіївна 095-119-52-90; 0951835215-Олена Максимівна</t>
  </si>
  <si>
    <t>Комунальне некомерційне підприємство "Обласне територіальне медичне об'єднання м.Краматорськ"</t>
  </si>
  <si>
    <t>ОТМО м.Краматорськ</t>
  </si>
  <si>
    <t>Відмова від вакцинаціїї</t>
  </si>
  <si>
    <t>Миронюк Михайло Іванович 0953543424</t>
  </si>
  <si>
    <t>Рябченко Сергій Володимирович 0508792109</t>
  </si>
  <si>
    <t>`01990708</t>
  </si>
  <si>
    <t>Комунальне некомерційне підприємство "Онкологічний диспансер м Маріуполь"</t>
  </si>
  <si>
    <t>Онкологічний диспансер м Маріуполь</t>
  </si>
  <si>
    <t>3-відмова, у інших 15- тимчасові та постійні протипоказання</t>
  </si>
  <si>
    <t xml:space="preserve">Надежденко Надежда Сергіївна  0983156231 </t>
  </si>
  <si>
    <t>Комунальне некомерційне підприємство "Психіатрична лікарня м. Краматорська"</t>
  </si>
  <si>
    <t>Психіатрична лікарня м. Краматорська</t>
  </si>
  <si>
    <t>Дерешова Оксана Анатоліївна, 0952428676</t>
  </si>
  <si>
    <t>Комунальне некомерційне підприємство "Психіатрічна лікарня м. Маріуполь"</t>
  </si>
  <si>
    <t>Психіатрічна лікарня м. Маріуполь</t>
  </si>
  <si>
    <t>Калугин Игорь Виталиевич 0984738365</t>
  </si>
  <si>
    <t>Комунальне некомерційне підприємство "Обласна клінічна психіатрична лікарня м. Слов'янськ"</t>
  </si>
  <si>
    <t>Обласна клінічна психіатрична лікарня м. Слов'янськ</t>
  </si>
  <si>
    <t>6 осіб - тимчасові мед протипокази</t>
  </si>
  <si>
    <t>Рештакова Наталія Олександрівна 0990689991</t>
  </si>
  <si>
    <t>Комунальне некомерційне підприємство "Обласний клінічний протитуберкульозний диспансер"</t>
  </si>
  <si>
    <t>Обласний КПТД</t>
  </si>
  <si>
    <t>1-мед. протипокази</t>
  </si>
  <si>
    <t>Пожарова - 0505824087</t>
  </si>
  <si>
    <t>Комунальне некомерційне підприємство "Обласний клінічний шкірно-венерологічний диспансер м.Краматорськ"</t>
  </si>
  <si>
    <t>ОКШВД м. Краматорськ</t>
  </si>
  <si>
    <t>1-відмова</t>
  </si>
  <si>
    <t>Мартиненко Оксана Дмитрівна 0502070477</t>
  </si>
  <si>
    <t>Комунальне некомерційне підприємство "Дерматовенерологічний диспансер м. Маріуполя"</t>
  </si>
  <si>
    <t>ДВД м.Маріуполь</t>
  </si>
  <si>
    <t>3 осіб мають довідки о терміні після хвороби</t>
  </si>
  <si>
    <t>Антонова Олена Геннадіївна 0687808847</t>
  </si>
  <si>
    <t>Комунальне некомерційне підприємство "Обласна дитяча лікарня м. Слов'янськ"</t>
  </si>
  <si>
    <t>ОДЛ м. Слов'янськ</t>
  </si>
  <si>
    <t>7 - мед. протипокази</t>
  </si>
  <si>
    <t>Неклюдова Тетяна Григорівна тел. 0506260536</t>
  </si>
  <si>
    <t>Комунальне некомерційне підприємство  "Курахівський туберкульозний санаторій для дорослих"</t>
  </si>
  <si>
    <t>Курахівський туберкульозний санаторій для дорослих</t>
  </si>
  <si>
    <t>3 - інш.перс. термін після хвороби</t>
  </si>
  <si>
    <t>Грекова Юлія Миколаївна 0502088659</t>
  </si>
  <si>
    <t>Комунальне некомерційне підприємство "Дошкільний санаторій для дітей з захворюваннями органів дихання нетуберкульозної етіології м.Маріуполь"</t>
  </si>
  <si>
    <t>Дошкільний санаторій для дітей з захворюваннями органів дихання нетуберкульозної етіології м.Маріуполь</t>
  </si>
  <si>
    <t>Маєвска Еатерина Василівна 0678019923</t>
  </si>
  <si>
    <t>Комунальне некомерційне підприємство "Обласний дитячий кістково-туберкульозний санаторій м. Маріуполь"</t>
  </si>
  <si>
    <t>Обласний дитячий кістково-туберкульозний санаторій м. Маріуполь</t>
  </si>
  <si>
    <t>2 середній перс.; 1 вихователь -термін після хвороби не пройшов</t>
  </si>
  <si>
    <t>Білоусова Любов Порфирівна, 097 272 4682</t>
  </si>
  <si>
    <t>Комунальне некомерційне підприємство "Станція переливання крові м.Маріуполь"</t>
  </si>
  <si>
    <t>Станція переливання крові м.Маріуполь</t>
  </si>
  <si>
    <t>3 - медичні противопоказання, 1 - не пройшов термін після хвороби</t>
  </si>
  <si>
    <t>Пономарьова Ганна Василівна, 096-638-19-69-болеет 0676093352 -Ольга Сергеевна гл.бух</t>
  </si>
  <si>
    <t>Комунальне некомерційне підприємство "Станція переливання крові м. Краматорська"</t>
  </si>
  <si>
    <t>Станція переливання крові м. Краматорська</t>
  </si>
  <si>
    <t>3 особи відтермінована вакцінація в зв*язку з захворюванням на COVID-19</t>
  </si>
  <si>
    <t>Штученко Любов Миколаївна тел. 0501679506</t>
  </si>
  <si>
    <t>Комунальне некомерційне підприємство "Східно-Український спеціалізований центр медичної генетики та пренатальної діагностики"</t>
  </si>
  <si>
    <t>СУСЦМГтаПР</t>
  </si>
  <si>
    <t>2-не пройшов термін після хвороби</t>
  </si>
  <si>
    <t>Віцька Дар'я Михайлівна, 050 026 82 13</t>
  </si>
  <si>
    <t>Комунальне некомерційне підприємство "Краматорський будинок дитини "Антошка"</t>
  </si>
  <si>
    <t>Краматорський будинок дитини "Антошка</t>
  </si>
  <si>
    <t>не пройшов термін після хвороби</t>
  </si>
  <si>
    <t>Верещак Наталія Іванівна, 099-631-06-18</t>
  </si>
  <si>
    <t>Обласний центр медико-соціальної експертизи</t>
  </si>
  <si>
    <t>6- мед.протипокази; 2-декретна відпустка</t>
  </si>
  <si>
    <t>Комунальне некомерційне підприємство "Центр реабілітації дітей з органічними ураженнями нервової системи м.Бахмут"</t>
  </si>
  <si>
    <t>ЦРДзОУНС м. Бахмут</t>
  </si>
  <si>
    <t>3- мед.пртипокази</t>
  </si>
  <si>
    <t>Зайцева Людмила Василівна, тел. 050 680 37 23</t>
  </si>
  <si>
    <t>Комунальне некомерційне підприємство "Донецький обласний центр з профілактики та боротьби із СНІДом"</t>
  </si>
  <si>
    <t>Донецький обласний центр з профілактики та боротьби із СНІДом</t>
  </si>
  <si>
    <t xml:space="preserve">Перелома Олена Іванівна 095 313 82 52
</t>
  </si>
  <si>
    <t>Комунальне некомерційне підприємство "Багатопрофільна лікарня інтенсивного лікування м.Бахмут"</t>
  </si>
  <si>
    <t>БЛІЛ м. Бахмут</t>
  </si>
  <si>
    <t xml:space="preserve">Сестра медична  з 22.12.2021 по 29.01.2022 перебувала на лікарняному з приводу оперативного втручання, по закінченню лікування  попереджено про необхідність щеплення, 29.01.2022 повідомлено письмово. Наразі   відсторонена від роботи з 31 січня 2022 року на час відсутності щеплення проти COVID-19 без збереження заробітної плати наказом по закладу від 31.01.2022 року. </t>
  </si>
  <si>
    <t>Торчинська Марина Сергіївна 0502112783, Новикова В.Г. 0506441504</t>
  </si>
  <si>
    <t>Комунальне некомерційне підприємство "Центральна міська лікарня" м.Торецьк</t>
  </si>
  <si>
    <t>ЦМЛ м. Торецьк</t>
  </si>
  <si>
    <t>1-лікарняний, 1- з COVID, 1-зовнішній сумісник</t>
  </si>
  <si>
    <t>Реуцька Олена Володимирівна, тел.:0955772945</t>
  </si>
  <si>
    <t>Комунальне некомерційне підприємство "Багатопрофільна лікарня інтенсивного лікування Костянтинівської міської ради"</t>
  </si>
  <si>
    <t>БЛІЛ м. Костянтинівка</t>
  </si>
  <si>
    <t>15-ф.№028-1/о;  7-л/н</t>
  </si>
  <si>
    <t>Сітнікова Наталія Леонидівна,тел: 0951838424</t>
  </si>
  <si>
    <t>Комунальне некомерційне підприємство "Міська лікарня №1" Краматорської міської ради</t>
  </si>
  <si>
    <t>МЛ №1 м. Краматорська</t>
  </si>
  <si>
    <t>Жирова Ірина Володимирівна 0668049340</t>
  </si>
  <si>
    <t>01990810</t>
  </si>
  <si>
    <t>Комунальне некомерційне підприємство "Міська лікарня № 3" Краматорської міської ради</t>
  </si>
  <si>
    <t>МЛ №3 м. Краматорська</t>
  </si>
  <si>
    <t>Декретна відпустка - 19, проходять службу в ЗСУ - 3, мають протипоказання - 6</t>
  </si>
  <si>
    <t>Гондар Ліра Олександрівна 0507540064</t>
  </si>
  <si>
    <t>Комунальне некомерційне підприємство Маріупольської міської ради "Маріупольська міська лікарня № 4 ім. І. К. Мацука"</t>
  </si>
  <si>
    <t>МЛ № 4 ім. І. К. Мацука м. Маріуполь</t>
  </si>
  <si>
    <t>25-мед.протипокази</t>
  </si>
  <si>
    <t>Серветник Андрій Степанович, тел.0675841286</t>
  </si>
  <si>
    <t>Комунальне некомерційне підприємство Маріупольської міської ради "Маріупольська міська лікарня № 9"</t>
  </si>
  <si>
    <t>МЛ № 9 м. Маріуполь</t>
  </si>
  <si>
    <t>Боженко Світлана Василівна гол сестра 097 963 24 81; 0671441618-исп Сергый Арсент</t>
  </si>
  <si>
    <t>Комунальне некомерційне підприємство "Маріупольська міська лікарня швидкої медичної допомоги"</t>
  </si>
  <si>
    <t>ЛШМД м. Маріуполь</t>
  </si>
  <si>
    <t>3-мед. протипокази</t>
  </si>
  <si>
    <t>Пономарьова І.М. 0661501310</t>
  </si>
  <si>
    <t>Комунальне некомерційне підприємство "Великоновосілківська центральна районна лікарня"</t>
  </si>
  <si>
    <t>Великоновосілківська ЦРЛ</t>
  </si>
  <si>
    <t>Тамаш Ганна Федорівна, 0999743707</t>
  </si>
  <si>
    <t>Комунальне некомерційне підприємство "Волноваська центральна районна лікарня"</t>
  </si>
  <si>
    <t>Волноваська ЦРЛ</t>
  </si>
  <si>
    <t>лікарняний лист -  4,  відпустка -  5</t>
  </si>
  <si>
    <t>Піка Тетяна Сергіївна ,0996360233</t>
  </si>
  <si>
    <t>Комунальне некомерційне підприємство "Авдіївська центральна міська лікарня" Авдіївської міської ради</t>
  </si>
  <si>
    <t>ЦМЛ м. Авдіївка</t>
  </si>
  <si>
    <t>Ситник Віталій Данилович, 050 2018905</t>
  </si>
  <si>
    <t xml:space="preserve">Комунальне некомерційне підприємство "Лікувально-профілактична установа Центральна міська лікарня Вугледарської міської ради" </t>
  </si>
  <si>
    <t>ЦМЛ м. Вугледар</t>
  </si>
  <si>
    <t>3-медотвод; 4- лікарняні</t>
  </si>
  <si>
    <t>Шликова Антоніна Андріївна 0957609366</t>
  </si>
  <si>
    <t>Елена Викторовна</t>
  </si>
  <si>
    <t>Комунальне некомерційне підприємство "Мирноградська центральна міська лікарня" Мирноградської міської ради</t>
  </si>
  <si>
    <t>ЦМЛ м. Мирноград</t>
  </si>
  <si>
    <t>6-протипоказання; 4- відмова</t>
  </si>
  <si>
    <t>Забабура Олена Геннадіївна, 0955662613</t>
  </si>
  <si>
    <t>Ненич Олена Василівна, 0954651726</t>
  </si>
  <si>
    <t>Комунальне некомерційне підприємство "Добропільська лікарня інтенсивного лікування"</t>
  </si>
  <si>
    <t>ЛІЛ м. Добропілля</t>
  </si>
  <si>
    <t>Авдєєва Олена Сергіївна 0950313364</t>
  </si>
  <si>
    <t>Комунальне некомерційне підприємство "Центральна міська клінічна лікарня" Дружківської міської ради</t>
  </si>
  <si>
    <t>ЦМЛ м. Дружківка</t>
  </si>
  <si>
    <t>1-мед.противопоказ постійний,1- мед.противопоказ тимчасовий до 17.02.2022р, 1 не пройшов термін після хвороби,1 відпустка,1 на л/н,4 відмови відсторонені.</t>
  </si>
  <si>
    <t>Щур Светілана Василівна, 0667355740</t>
  </si>
  <si>
    <t>Комунальне некомерційне підприємство "Дружківська міська клінічна лікарня №1" Дружківської міської ради</t>
  </si>
  <si>
    <t>МКЛ №1 м. Дружківка</t>
  </si>
  <si>
    <t>Клевцевич Людмила Анатоліївна 0932502696</t>
  </si>
  <si>
    <t>Комунальне некомерційне підприємство "Дружківська міська лікарня № 2" Дружківської міської ради</t>
  </si>
  <si>
    <t>МЛ №2 м. Дружківка</t>
  </si>
  <si>
    <t>тимчасові протипоказання - 2,пехворіли на COVID-19 - 5</t>
  </si>
  <si>
    <t>Шурахтенкова С.В. 0500500244</t>
  </si>
  <si>
    <t>Комунальне некомерційне підприємство "Міська лікарня №2" Краматорської міської ради"</t>
  </si>
  <si>
    <t>МЛ №2 м. Краматорська</t>
  </si>
  <si>
    <t xml:space="preserve"> довідки за ф 028-1/0- 3 хворіє covid 1 відмова 1 хворіе ОРЗ 1</t>
  </si>
  <si>
    <t>Обух Т.П. 0631751725</t>
  </si>
  <si>
    <t>Комунальне некомерційне підприємство  "Дитяче територіальне медичне об'єднання" Краматорської міської ради</t>
  </si>
  <si>
    <t>ДТМО м. Краматорськ</t>
  </si>
  <si>
    <t>4 мед.протипокази 12 хворих</t>
  </si>
  <si>
    <t>Капуста Наталія Викторівна 0502744034</t>
  </si>
  <si>
    <t>Комунальне некомерційне підприємство  "Лиманська центральна районна лікарня"</t>
  </si>
  <si>
    <t>ЦРЛ М. Лиман</t>
  </si>
  <si>
    <t xml:space="preserve">1-ф 028-1/0 (безстроково) 11 -ф 028-1/0 (не пройшов термін після хвороби) </t>
  </si>
  <si>
    <t>Демидова В.В. 0502833828</t>
  </si>
  <si>
    <t>Комунальне некомерційне підприємство "Родинська міська лікарня"</t>
  </si>
  <si>
    <t>МЛ м. Родинське</t>
  </si>
  <si>
    <t>6 - медичні протипоказання</t>
  </si>
  <si>
    <t>Пивовар І.В. 0951637058</t>
  </si>
  <si>
    <t>Комунальне некомерційне підприємство "Покровська міська лікарня" Покровської міської ради Донецької області</t>
  </si>
  <si>
    <t>МЛ м. Поковськ</t>
  </si>
  <si>
    <t>7 перехворіли COVID, 8 медвідвод, 1 відпустка, 1 лікарняний</t>
  </si>
  <si>
    <t>Базилевич В.М.  0509419250</t>
  </si>
  <si>
    <t>Комунальне некомерційне підприємство "Покровська клінічна лікарня інтенсивного лікування" Покровської міської ради Донецької області</t>
  </si>
  <si>
    <t>КЛІЛ м. Покровськ</t>
  </si>
  <si>
    <t>7 - довготр. лікарняні,12мед.протипок, 2відпустка, 3 тимчасово на лікарняному</t>
  </si>
  <si>
    <t>Ситнік Ю.Ю. 0660396089$ 0508470825-Алла Коваленко исп</t>
  </si>
  <si>
    <t>Комунальне некомерційне підприємство Маріупольської міської ради "Маріупольська міська лікарня №1"</t>
  </si>
  <si>
    <t>МЛ №1 м. Маріуполь</t>
  </si>
  <si>
    <t>24 -медичні протипоказання, 1- на л/н</t>
  </si>
  <si>
    <t>Журавльова Г.С.0981124496</t>
  </si>
  <si>
    <t>Комунальне некомерційне підприємство Маріупольської міської ради "Маріупольська міська лікарня №8"</t>
  </si>
  <si>
    <t>МЛ № 8 м. Маріуполь</t>
  </si>
  <si>
    <t>1-медичні протипоказання</t>
  </si>
  <si>
    <t>Фтиць О.А. 0965394779</t>
  </si>
  <si>
    <t>Комунальне некомерційне підприємство Марупольської міської ради "Маріупольське територіальне медичне об'єднання здоров'я дитини та жінки"</t>
  </si>
  <si>
    <t>МТМО здоров'я дитини та жінки м. Маріуполь</t>
  </si>
  <si>
    <t>21-Медичні протипоказання</t>
  </si>
  <si>
    <t>Михайленко Л.А. 0983044084</t>
  </si>
  <si>
    <t>Комунальне некомерційне підприємство "Маріупольський міський пологовий будинок"</t>
  </si>
  <si>
    <t>Пологовий будинок м. Маріуполь</t>
  </si>
  <si>
    <t>2-медичні протипоказання</t>
  </si>
  <si>
    <t>Комунальне некомерційне підприємство "Центральна міська лікарня Новогродівської міської ради"</t>
  </si>
  <si>
    <t>ЦМЛ м. Новогродівка</t>
  </si>
  <si>
    <t>2-Не пройшов термін після хвороби</t>
  </si>
  <si>
    <t>Євдокімова Олена 0509876317</t>
  </si>
  <si>
    <t>Комунальне некомерційне підприємство "Селидівська центральна міська лікарня Селидівської міської ради"</t>
  </si>
  <si>
    <t>ЦМЛ м. Селидове</t>
  </si>
  <si>
    <t>Комар Наталія, 0951914806</t>
  </si>
  <si>
    <t>Комунальне  некомерційне підприємство "Міська клінічна лікарня м. Слов,янська"</t>
  </si>
  <si>
    <t>МКЛ м. Слов'янська</t>
  </si>
  <si>
    <t>медичні протипокази -22 особи, відмова - 7</t>
  </si>
  <si>
    <t>Анохіна Алевтина Вікторівна 0501709822</t>
  </si>
  <si>
    <t>Комунальне некомерційне підприємство Слов'янської міської ради "Міська лікарня №1 м.Слов'янська"</t>
  </si>
  <si>
    <t>МЛ №1 м. Слов'янська</t>
  </si>
  <si>
    <t>4-не пройшов термін після хвороби</t>
  </si>
  <si>
    <t>Коломієць Аліса Анатоліївна 050-8754303</t>
  </si>
  <si>
    <t>Комунальний заклад "Інформаційно-аналітичний центр медичної статистики та бухгалтерського обліку м. Слов'янська"</t>
  </si>
  <si>
    <t>КЗ ІАЦМСтаБО м. Слов'янськ</t>
  </si>
  <si>
    <t>Комунальне некомерційне підприємство Сіверська багатопрофільна лікарня планового лікування Сіверської міської ради Бахмутського району Донецької області"</t>
  </si>
  <si>
    <t>БЛПЛ м. Сіверськ</t>
  </si>
  <si>
    <t>1доза - 1 працівник ( недавнє працевлаштування),   відтермінування: 2 працівника з 1 дозою (не пройшов термін після хвороби)</t>
  </si>
  <si>
    <t>Сидоренко Олена Володимирівна тел.0951975669</t>
  </si>
  <si>
    <t>Комунальне некомерційне підприємство «Світлодарська багатопрофільна лікарня планового лікування Бахмутської районної ради»</t>
  </si>
  <si>
    <t>БЛПЛ м. Світлодарськ</t>
  </si>
  <si>
    <t>1 доза вакцини отримана м/с у звязку з недавнім працевлаштуванням; 1 доза вакцини отримана іншим працівником у звязку з протипоказаннями до вакцинації до 02.03.2022 року</t>
  </si>
  <si>
    <t>Погодіна Леся Володимирівна тел.0953335841</t>
  </si>
  <si>
    <t>Комунальне некомерційне підприємство "Часовоярська міська лікарня планового лікування Бахмутської районної ради"</t>
  </si>
  <si>
    <t>ЛПЛ м. Часів Яр</t>
  </si>
  <si>
    <t>2-протипоказання,2-відстороненні</t>
  </si>
  <si>
    <t>Дерюжко Олена Омелянівна моб. тел. 066 257 62 94</t>
  </si>
  <si>
    <t>01112341</t>
  </si>
  <si>
    <t>Комунальне некомерційне підприємство "Волноваська лікарня планового лікування Волноваської районної ради"</t>
  </si>
  <si>
    <t>Волноваська ЛПЛ</t>
  </si>
  <si>
    <t>3-щодо наявності протипоказань</t>
  </si>
  <si>
    <t>Шишман Анжеліка Вікторівна тел. 066 281 29 24</t>
  </si>
  <si>
    <t>01989774</t>
  </si>
  <si>
    <t>Комунальне некомерційне підприємство "Центральна районна лікарня Нікольського району"</t>
  </si>
  <si>
    <t>ЦРЛ Нікольського району</t>
  </si>
  <si>
    <t>2-протипоказання;6- не підійшов строк</t>
  </si>
  <si>
    <t>Чеграхчі Ірина Григорівна 0984137319</t>
  </si>
  <si>
    <t>Комунальне некомерційне підприємство "Курахівська міська лікарня"</t>
  </si>
  <si>
    <t>МЛ м. Курахове</t>
  </si>
  <si>
    <t>11-мед.отвод</t>
  </si>
  <si>
    <t>Голубовська Тетяна Євгенівна 0502130146</t>
  </si>
  <si>
    <t>Комунальне некомерційне підприємство "Мар'їнська центральна районна лікарня"</t>
  </si>
  <si>
    <t>Мар'їнська ЦРЛ</t>
  </si>
  <si>
    <t>Кретова  Олена Володимирівна 0509168070</t>
  </si>
  <si>
    <t>Комунальне некомерційне підприємство "Олександрівська лікарня планового лікування"</t>
  </si>
  <si>
    <t>Олександрівська ЛПЛ</t>
  </si>
  <si>
    <t>Кайдаш Олександр Іванович 0500656251</t>
  </si>
  <si>
    <t>Комунальне некомерційне підприємство "Мангушська центральна районна лікарня"</t>
  </si>
  <si>
    <t>Мангушська ЦРЛ</t>
  </si>
  <si>
    <t>Кислицька Ілона Іванівна 050621-27-50</t>
  </si>
  <si>
    <t>Комунальне некомерційне підприємство "Слов'янська центральна районна лікарня"</t>
  </si>
  <si>
    <t>Слов'янська ЦРЛ</t>
  </si>
  <si>
    <t>л/н-6, висновок-8,відсторонені не вакциновані-2</t>
  </si>
  <si>
    <t>Смирнова Ірина Олексіївна +380502040755</t>
  </si>
  <si>
    <t>Комунальне некомерційне підприємство "Соледарська міська лікарня Соледарської міської ради "</t>
  </si>
  <si>
    <t>МЛ м. Соледар</t>
  </si>
  <si>
    <t>1 д/в ; 3-мед.висновок</t>
  </si>
  <si>
    <t>Осьмаченко Ольга Леонидівна 0502279962</t>
  </si>
  <si>
    <t>Комунальне некомерційне підприємство  "Волноваська стоматологічна поліклініка"</t>
  </si>
  <si>
    <t>Волноваська Стомполіклініка</t>
  </si>
  <si>
    <t>6-медотвод</t>
  </si>
  <si>
    <t>Гамбарова Світлана Валентинівна 0979780916</t>
  </si>
  <si>
    <t>Комунальне некомерційне  підриємство "Бахмутська стоматологічна поліклініка"</t>
  </si>
  <si>
    <t>Бахмутська Стомполіклініка</t>
  </si>
  <si>
    <t>5-мають"Висновок лікаря" ф 028-1/0</t>
  </si>
  <si>
    <t>Морквишена Оксана Володимирівна 0990453465</t>
  </si>
  <si>
    <t>Комунальне некомерційне  підриємство "Добропільська міська стоматологічна поліклініка" Добропільської міської ради</t>
  </si>
  <si>
    <t>Добропільська Стомполіклініка</t>
  </si>
  <si>
    <t>Зав"ялова Світлана  В"ячеславівна 0993726876</t>
  </si>
  <si>
    <t>Комунальне некомерційне  підриємство  "Міська стоматологічна поліклініка Костянтинівської міської ради"</t>
  </si>
  <si>
    <t>Костянтинівська Стомполіклініка</t>
  </si>
  <si>
    <t>3- Медичний висновок</t>
  </si>
  <si>
    <t>Харламова Євгенія Дмитрівна 0954651504</t>
  </si>
  <si>
    <t>Комунальне некомерційне підприємство Маріупольської міської ради" Міський стоматологічний центр"</t>
  </si>
  <si>
    <t>Міський стоцентр м. Маріуполь</t>
  </si>
  <si>
    <t>4-Медичний висновок</t>
  </si>
  <si>
    <t>Ігнатова Інна Володимирівна 0962390987; 091992063</t>
  </si>
  <si>
    <t>Комунальне некомерційне підпримство Маріупольської міської ради "Стоматологічна поліклініка №6 м. Маріуполя"</t>
  </si>
  <si>
    <t>Стомполіклініка №6 м. Маріуполя</t>
  </si>
  <si>
    <t>Медичний висновок</t>
  </si>
  <si>
    <t>Хромих Юлія Анатоліївна  0977666044; 0677159298</t>
  </si>
  <si>
    <t>Комунальне підприємство "Покровська  міська  стоматологічна  поліклініка" Покровської міської   ради  Донецької області</t>
  </si>
  <si>
    <t>Покровська Стомполіклініка</t>
  </si>
  <si>
    <t xml:space="preserve"> 1 що перехворіли на COVID-19 менше ніж 90 днів ,1 Лікарняний,    1 відпустка</t>
  </si>
  <si>
    <t>Гладка  Ганна  Іванівна 099-064-56-54</t>
  </si>
  <si>
    <t>Комунальне некомерційне підприємство Слов'янської міської ради "Стоматологічна  поліклініка м. Слов'янська"</t>
  </si>
  <si>
    <t>Слов'янська Стомполіклініка</t>
  </si>
  <si>
    <t>2- що перехворіли на COVID-19 менше ніж 90 днів</t>
  </si>
  <si>
    <t>Слєпцова Тамара Іллівна 095 685 36 30</t>
  </si>
  <si>
    <t>Комунальне некомерційне підприємство "Стоматологічна поліклніка № 1" Краматорської міської ради</t>
  </si>
  <si>
    <t>Стомполіклініка №1 м. Краматорська</t>
  </si>
  <si>
    <t>Кадуріна Светлана Григорівна 0660515509</t>
  </si>
  <si>
    <t>Комунальне некомерційне підприємство " Стоматологічна поліклініка №2"  Краматорської міської ради</t>
  </si>
  <si>
    <t>Стомполіклініка №2 м. Краматорська</t>
  </si>
  <si>
    <t>1 декретна відпуска</t>
  </si>
  <si>
    <t>Яковленко Олена Миколаївна 095 223 89 43; 0500896872-Виктория Ларина</t>
  </si>
  <si>
    <t>Комунальна установа "Обласний центр з матеріально-технічного забезпечення закладів охорони здоров'я"</t>
  </si>
  <si>
    <t>КЗ ОЦМТЗЗОЗ</t>
  </si>
  <si>
    <t>1-що перехворіли на COVID-19 менше ніж 90 днів, 1- хворіє зараз</t>
  </si>
  <si>
    <t>Тронза Тетяна Олексіївна 099-7110036</t>
  </si>
  <si>
    <t>Обласна база спеціального медичного постачання</t>
  </si>
  <si>
    <t>2 перехворіли COVID,  1 довідка про протипоказання</t>
  </si>
  <si>
    <t>Ігнатова Тетяна Володимирівна 099-793-15-13</t>
  </si>
  <si>
    <t>Донецьке комунальне підприємство "Фармація"</t>
  </si>
  <si>
    <t>Фармація</t>
  </si>
  <si>
    <t>5-перехворіли нещодавно, наявність протипоказань</t>
  </si>
  <si>
    <t>Суханова Олена Вікторівна 050-7779995</t>
  </si>
  <si>
    <t>Комунальний заклад охорони здоров'я "Інформаційно-аналітичний центр медичної статистики"</t>
  </si>
  <si>
    <t>КЗОЗ ІАЦМС</t>
  </si>
  <si>
    <t>КП "Міська комунальна аптека"</t>
  </si>
  <si>
    <t>Комунальний заклад "Бахмутський медичний фаховий коледж"</t>
  </si>
  <si>
    <t>Бахмутський медичний фаховий коледж</t>
  </si>
  <si>
    <t xml:space="preserve">1 працівник- протипоказання, 1 працівник- тимчасова непрацездатність, 1 працівник- відтермінування </t>
  </si>
  <si>
    <t>Бойчун Надія Володимирівна т. 0501697683</t>
  </si>
  <si>
    <t>Комунальний заклад "Костянтинівський медичний фаховий коледж"</t>
  </si>
  <si>
    <t>Костянтинівський медичний фаховий коледж</t>
  </si>
  <si>
    <t>Сидельнік Світлана Сергіївна  095-348-86-58</t>
  </si>
  <si>
    <t>Комунальний заклад "Маріупольський медичний фаховий коледж"</t>
  </si>
  <si>
    <t>Маріупольський медичний фаховий коледж</t>
  </si>
  <si>
    <t>Русаневич Любов Миколоївна. т. 0965207445</t>
  </si>
  <si>
    <t>КЗОЗ"Донецьке обласне бюро судово-медичної експертизи"</t>
  </si>
  <si>
    <t>Донецьке обласне бюро судово-медичної експертизи</t>
  </si>
  <si>
    <t xml:space="preserve">1 працівник надал медичний висновок відтермінування - термін після хвороби не пройшов,3 працівника після хвороби зробили 1 дозу  </t>
  </si>
  <si>
    <t>Мануілова Олександра 050-747-73-45</t>
  </si>
  <si>
    <t>І доза</t>
  </si>
  <si>
    <t>ІІ доза</t>
  </si>
  <si>
    <t>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</si>
</sst>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Times New Roman"/>
    </font>
    <font>
      <b/>
      <sz val="12"/>
      <color rgb="FFFF0000"/>
      <name val="Times New Roman"/>
    </font>
    <font>
      <b/>
      <sz val="18"/>
      <color rgb="FFFF0000"/>
      <name val="Times New Roman"/>
    </font>
    <font>
      <b/>
      <sz val="18"/>
      <color theme="1"/>
      <name val="Times New Roman"/>
    </font>
    <font>
      <sz val="10"/>
      <color theme="1"/>
      <name val="Arial"/>
    </font>
    <font>
      <sz val="10"/>
      <name val="Arial"/>
    </font>
    <font>
      <b/>
      <sz val="14"/>
      <color theme="1"/>
      <name val="Times New Roman"/>
    </font>
    <font>
      <b/>
      <sz val="12"/>
      <color rgb="FF000000"/>
      <name val="&quot;Times New Roman&quot;"/>
    </font>
    <font>
      <b/>
      <sz val="12"/>
      <color rgb="FF000000"/>
      <name val="Times New Roman"/>
    </font>
    <font>
      <sz val="12"/>
      <color rgb="FF000000"/>
      <name val="Times New Roman"/>
    </font>
    <font>
      <sz val="12"/>
      <color rgb="FF000000"/>
      <name val="&quot;Times New Roman&quot;"/>
    </font>
    <font>
      <sz val="12"/>
      <color theme="1"/>
      <name val="&quot;\&quot;Times New Roman\&quot;&quot;"/>
    </font>
    <font>
      <sz val="12"/>
      <color rgb="FF000000"/>
      <name val="&quot;\&quot;Times New Roman\&quot;&quot;"/>
    </font>
    <font>
      <sz val="12"/>
      <color rgb="FF000000"/>
      <name val="&quot;\&quot;\\\&quot;Times New Roman\\\&quot;\&quot;&quot;"/>
    </font>
    <font>
      <sz val="12"/>
      <color theme="1"/>
      <name val="&quot;\&quot;\\\&quot;Times New Roman\\\&quot;\&quot;&quot;"/>
    </font>
    <font>
      <sz val="12"/>
      <color rgb="FF000000"/>
      <name val="Arial"/>
    </font>
    <font>
      <sz val="12"/>
      <color theme="1"/>
      <name val="Arial"/>
    </font>
    <font>
      <sz val="9"/>
      <color rgb="FF000000"/>
      <name val="&quot;\&quot;Times New Roman\&quot;&quot;"/>
    </font>
    <font>
      <b/>
      <sz val="12"/>
      <color rgb="FF4D5156"/>
      <name val="Times New Roman"/>
    </font>
    <font>
      <sz val="13"/>
      <color rgb="FF000000"/>
      <name val="&quot;\&quot;Times New Roman\&quot;&quot;"/>
    </font>
    <font>
      <sz val="10"/>
      <color rgb="FF000000"/>
      <name val="&quot;\&quot;\\\&quot;Times New Roman\\\&quot;\&quot;&quot;"/>
    </font>
    <font>
      <sz val="8"/>
      <color rgb="FF000000"/>
      <name val="&quot;\&quot;Times New Roman\&quot;&quot;"/>
    </font>
    <font>
      <sz val="10"/>
      <color theme="1"/>
      <name val="&quot;\&quot;Times New Roman\&quot;&quot;"/>
    </font>
    <font>
      <sz val="10"/>
      <color rgb="FF000000"/>
      <name val="&quot;\&quot;\\\&quot;Times New Roman\\\&quot;\&quot;&quot;"/>
    </font>
    <font>
      <sz val="11"/>
      <color rgb="FF000000"/>
      <name val="&quot;\&quot;Times New Roman\&quot;&quot;"/>
    </font>
    <font>
      <sz val="12"/>
      <color theme="1"/>
      <name val="&quot;Times New Roman&quot;"/>
    </font>
    <font>
      <sz val="8"/>
      <color theme="1"/>
      <name val="&quot;\&quot;Times New Roman\&quot;&quot;"/>
    </font>
    <font>
      <sz val="12"/>
      <color rgb="FFFF0000"/>
      <name val="Times New Roman"/>
    </font>
  </fonts>
  <fills count="12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E06666"/>
        <bgColor rgb="FFE06666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EA9999"/>
        <bgColor rgb="FFEA9999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3" fontId="12" fillId="0" borderId="14" xfId="0" applyNumberFormat="1" applyFont="1" applyBorder="1" applyAlignment="1">
      <alignment horizontal="left"/>
    </xf>
    <xf numFmtId="3" fontId="13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vertical="center"/>
    </xf>
    <xf numFmtId="9" fontId="9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3" fontId="12" fillId="0" borderId="13" xfId="0" applyNumberFormat="1" applyFont="1" applyBorder="1" applyAlignment="1">
      <alignment horizontal="left"/>
    </xf>
    <xf numFmtId="4" fontId="1" fillId="0" borderId="0" xfId="0" applyNumberFormat="1" applyFont="1" applyAlignment="1">
      <alignment vertical="center"/>
    </xf>
    <xf numFmtId="3" fontId="14" fillId="0" borderId="12" xfId="0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center" wrapText="1"/>
    </xf>
    <xf numFmtId="3" fontId="12" fillId="0" borderId="13" xfId="0" applyNumberFormat="1" applyFont="1" applyBorder="1" applyAlignment="1"/>
    <xf numFmtId="0" fontId="1" fillId="0" borderId="0" xfId="0" applyFont="1" applyAlignment="1">
      <alignment vertical="center" wrapText="1"/>
    </xf>
    <xf numFmtId="3" fontId="15" fillId="0" borderId="14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center" wrapText="1"/>
    </xf>
    <xf numFmtId="4" fontId="11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vertical="center" wrapText="1"/>
    </xf>
    <xf numFmtId="3" fontId="16" fillId="0" borderId="12" xfId="0" applyNumberFormat="1" applyFont="1" applyBorder="1" applyAlignment="1">
      <alignment horizontal="right"/>
    </xf>
    <xf numFmtId="3" fontId="15" fillId="4" borderId="12" xfId="0" applyNumberFormat="1" applyFont="1" applyFill="1" applyBorder="1" applyAlignment="1">
      <alignment horizontal="center" wrapText="1"/>
    </xf>
    <xf numFmtId="3" fontId="12" fillId="0" borderId="14" xfId="0" applyNumberFormat="1" applyFont="1" applyBorder="1" applyAlignment="1">
      <alignment horizontal="right"/>
    </xf>
    <xf numFmtId="3" fontId="12" fillId="0" borderId="5" xfId="0" applyNumberFormat="1" applyFont="1" applyBorder="1" applyAlignment="1">
      <alignment horizontal="right"/>
    </xf>
    <xf numFmtId="3" fontId="14" fillId="0" borderId="5" xfId="0" applyNumberFormat="1" applyFont="1" applyBorder="1" applyAlignment="1">
      <alignment horizontal="right"/>
    </xf>
    <xf numFmtId="0" fontId="6" fillId="0" borderId="14" xfId="0" applyFont="1" applyBorder="1" applyAlignment="1">
      <alignment wrapText="1"/>
    </xf>
    <xf numFmtId="3" fontId="14" fillId="0" borderId="5" xfId="0" applyNumberFormat="1" applyFont="1" applyBorder="1" applyAlignment="1">
      <alignment horizontal="center" wrapText="1"/>
    </xf>
    <xf numFmtId="3" fontId="12" fillId="0" borderId="5" xfId="0" applyNumberFormat="1" applyFont="1" applyBorder="1" applyAlignment="1">
      <alignment horizontal="center" wrapText="1"/>
    </xf>
    <xf numFmtId="4" fontId="1" fillId="3" borderId="0" xfId="0" applyNumberFormat="1" applyFont="1" applyFill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wrapText="1"/>
    </xf>
    <xf numFmtId="3" fontId="12" fillId="0" borderId="13" xfId="0" applyNumberFormat="1" applyFont="1" applyBorder="1" applyAlignment="1"/>
    <xf numFmtId="4" fontId="1" fillId="0" borderId="0" xfId="0" applyNumberFormat="1" applyFont="1" applyAlignment="1">
      <alignment vertical="center" wrapText="1"/>
    </xf>
    <xf numFmtId="0" fontId="1" fillId="5" borderId="0" xfId="0" applyFont="1" applyFill="1" applyAlignment="1">
      <alignment horizontal="center" vertical="center"/>
    </xf>
    <xf numFmtId="3" fontId="14" fillId="6" borderId="14" xfId="0" applyNumberFormat="1" applyFont="1" applyFill="1" applyBorder="1" applyAlignment="1">
      <alignment horizontal="right"/>
    </xf>
    <xf numFmtId="3" fontId="14" fillId="6" borderId="5" xfId="0" applyNumberFormat="1" applyFont="1" applyFill="1" applyBorder="1" applyAlignment="1">
      <alignment horizontal="right"/>
    </xf>
    <xf numFmtId="4" fontId="1" fillId="5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0" borderId="14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left"/>
    </xf>
    <xf numFmtId="3" fontId="17" fillId="5" borderId="14" xfId="0" applyNumberFormat="1" applyFont="1" applyFill="1" applyBorder="1" applyAlignment="1">
      <alignment horizontal="center" vertical="center"/>
    </xf>
    <xf numFmtId="3" fontId="17" fillId="5" borderId="5" xfId="0" applyNumberFormat="1" applyFont="1" applyFill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3" fontId="17" fillId="0" borderId="14" xfId="0" applyNumberFormat="1" applyFont="1" applyBorder="1" applyAlignment="1">
      <alignment horizontal="right" vertical="center"/>
    </xf>
    <xf numFmtId="3" fontId="17" fillId="0" borderId="12" xfId="0" applyNumberFormat="1" applyFont="1" applyBorder="1" applyAlignment="1">
      <alignment horizontal="center" vertical="center" wrapText="1"/>
    </xf>
    <xf numFmtId="9" fontId="9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3" fontId="12" fillId="0" borderId="0" xfId="0" applyNumberFormat="1" applyFont="1" applyAlignment="1">
      <alignment horizontal="left"/>
    </xf>
    <xf numFmtId="3" fontId="13" fillId="0" borderId="13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 vertical="center"/>
    </xf>
    <xf numFmtId="3" fontId="14" fillId="0" borderId="13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/>
    </xf>
    <xf numFmtId="3" fontId="15" fillId="0" borderId="12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3" fontId="14" fillId="0" borderId="12" xfId="0" applyNumberFormat="1" applyFont="1" applyBorder="1" applyAlignment="1">
      <alignment horizontal="center" wrapText="1"/>
    </xf>
    <xf numFmtId="3" fontId="15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3" fontId="21" fillId="0" borderId="13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/>
    </xf>
    <xf numFmtId="3" fontId="21" fillId="0" borderId="12" xfId="0" applyNumberFormat="1" applyFont="1" applyBorder="1" applyAlignment="1">
      <alignment horizontal="center" wrapText="1"/>
    </xf>
    <xf numFmtId="1" fontId="11" fillId="0" borderId="0" xfId="0" applyNumberFormat="1" applyFont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center" wrapText="1"/>
    </xf>
    <xf numFmtId="3" fontId="11" fillId="0" borderId="13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3" fontId="22" fillId="0" borderId="12" xfId="0" applyNumberFormat="1" applyFont="1" applyBorder="1" applyAlignment="1">
      <alignment horizontal="center" wrapText="1"/>
    </xf>
    <xf numFmtId="3" fontId="12" fillId="0" borderId="3" xfId="0" applyNumberFormat="1" applyFont="1" applyBorder="1" applyAlignment="1">
      <alignment horizontal="left"/>
    </xf>
    <xf numFmtId="3" fontId="11" fillId="0" borderId="1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3" fontId="23" fillId="0" borderId="12" xfId="0" applyNumberFormat="1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wrapText="1"/>
    </xf>
    <xf numFmtId="0" fontId="1" fillId="3" borderId="14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11" fillId="7" borderId="0" xfId="0" applyFont="1" applyFill="1" applyAlignment="1">
      <alignment horizontal="left" vertical="center" wrapText="1"/>
    </xf>
    <xf numFmtId="3" fontId="14" fillId="0" borderId="14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3" fontId="25" fillId="0" borderId="14" xfId="0" applyNumberFormat="1" applyFont="1" applyBorder="1" applyAlignment="1">
      <alignment horizontal="center"/>
    </xf>
    <xf numFmtId="3" fontId="25" fillId="0" borderId="5" xfId="0" applyNumberFormat="1" applyFont="1" applyBorder="1" applyAlignment="1">
      <alignment horizontal="center"/>
    </xf>
    <xf numFmtId="3" fontId="26" fillId="0" borderId="14" xfId="0" applyNumberFormat="1" applyFont="1" applyBorder="1" applyAlignment="1">
      <alignment horizontal="center"/>
    </xf>
    <xf numFmtId="3" fontId="26" fillId="0" borderId="5" xfId="0" applyNumberFormat="1" applyFont="1" applyBorder="1" applyAlignment="1">
      <alignment horizontal="center"/>
    </xf>
    <xf numFmtId="3" fontId="26" fillId="0" borderId="5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center" vertical="center"/>
    </xf>
    <xf numFmtId="0" fontId="11" fillId="8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0" fillId="9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3" fontId="17" fillId="0" borderId="14" xfId="0" applyNumberFormat="1" applyFont="1" applyBorder="1" applyAlignment="1">
      <alignment horizontal="center"/>
    </xf>
    <xf numFmtId="3" fontId="17" fillId="0" borderId="5" xfId="0" applyNumberFormat="1" applyFont="1" applyBorder="1" applyAlignment="1">
      <alignment horizontal="center" wrapText="1"/>
    </xf>
    <xf numFmtId="3" fontId="17" fillId="0" borderId="12" xfId="0" applyNumberFormat="1" applyFont="1" applyBorder="1" applyAlignment="1">
      <alignment horizontal="center"/>
    </xf>
    <xf numFmtId="3" fontId="17" fillId="0" borderId="12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10" borderId="14" xfId="0" applyNumberFormat="1" applyFont="1" applyFill="1" applyBorder="1" applyAlignment="1">
      <alignment horizontal="center" vertical="center"/>
    </xf>
    <xf numFmtId="3" fontId="27" fillId="0" borderId="14" xfId="0" applyNumberFormat="1" applyFont="1" applyBorder="1" applyAlignment="1">
      <alignment wrapText="1"/>
    </xf>
    <xf numFmtId="0" fontId="11" fillId="10" borderId="14" xfId="0" applyFont="1" applyFill="1" applyBorder="1" applyAlignment="1">
      <alignment horizontal="left" vertical="center" wrapText="1"/>
    </xf>
    <xf numFmtId="3" fontId="28" fillId="0" borderId="12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0" fillId="3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left" vertical="center" wrapText="1"/>
    </xf>
    <xf numFmtId="3" fontId="14" fillId="11" borderId="13" xfId="0" applyNumberFormat="1" applyFont="1" applyFill="1" applyBorder="1" applyAlignment="1">
      <alignment horizontal="center"/>
    </xf>
    <xf numFmtId="3" fontId="14" fillId="11" borderId="12" xfId="0" applyNumberFormat="1" applyFont="1" applyFill="1" applyBorder="1" applyAlignment="1">
      <alignment horizontal="center"/>
    </xf>
    <xf numFmtId="3" fontId="14" fillId="11" borderId="12" xfId="0" applyNumberFormat="1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3" fontId="17" fillId="0" borderId="5" xfId="0" applyNumberFormat="1" applyFont="1" applyBorder="1" applyAlignment="1">
      <alignment horizontal="center"/>
    </xf>
    <xf numFmtId="3" fontId="15" fillId="0" borderId="1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 wrapText="1"/>
    </xf>
    <xf numFmtId="3" fontId="10" fillId="6" borderId="14" xfId="0" applyNumberFormat="1" applyFont="1" applyFill="1" applyBorder="1"/>
    <xf numFmtId="0" fontId="2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 wrapText="1"/>
    </xf>
    <xf numFmtId="0" fontId="6" fillId="0" borderId="14" xfId="0" applyFont="1" applyBorder="1"/>
    <xf numFmtId="0" fontId="6" fillId="0" borderId="14" xfId="0" applyFont="1" applyBorder="1" applyAlignment="1"/>
    <xf numFmtId="3" fontId="1" fillId="0" borderId="14" xfId="0" applyNumberFormat="1" applyFont="1" applyBorder="1"/>
    <xf numFmtId="3" fontId="2" fillId="0" borderId="14" xfId="0" applyNumberFormat="1" applyFont="1" applyBorder="1" applyAlignment="1">
      <alignment horizontal="center" vertical="center"/>
    </xf>
    <xf numFmtId="9" fontId="9" fillId="0" borderId="1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7" fillId="0" borderId="8" xfId="0" applyFont="1" applyBorder="1"/>
    <xf numFmtId="0" fontId="7" fillId="0" borderId="13" xfId="0" applyFont="1" applyBorder="1"/>
    <xf numFmtId="0" fontId="2" fillId="0" borderId="1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2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2" fillId="0" borderId="3" xfId="0" applyFont="1" applyBorder="1" applyAlignment="1">
      <alignment horizontal="center" vertical="center" wrapText="1"/>
    </xf>
    <xf numFmtId="0" fontId="7" fillId="0" borderId="5" xfId="0" applyFont="1" applyBorder="1"/>
    <xf numFmtId="0" fontId="2" fillId="0" borderId="3" xfId="0" applyFont="1" applyBorder="1" applyAlignment="1">
      <alignment horizontal="right" vertical="center"/>
    </xf>
    <xf numFmtId="0" fontId="7" fillId="0" borderId="4" xfId="0" applyFont="1" applyBorder="1"/>
    <xf numFmtId="0" fontId="6" fillId="0" borderId="0" xfId="0" applyFont="1" applyAlignment="1">
      <alignment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7" fillId="0" borderId="9" xfId="0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958"/>
  <sheetViews>
    <sheetView topLeftCell="A37" zoomScale="60" zoomScaleNormal="60" workbookViewId="0">
      <pane xSplit="4" topLeftCell="R1" activePane="topRight" state="frozen"/>
      <selection pane="topRight" activeCell="AJ1" sqref="AJ1:AP1048576"/>
    </sheetView>
  </sheetViews>
  <sheetFormatPr defaultColWidth="14.453125" defaultRowHeight="15.75" customHeight="1"/>
  <cols>
    <col min="1" max="2" width="4.54296875" customWidth="1"/>
    <col min="3" max="3" width="12.81640625" customWidth="1"/>
    <col min="4" max="4" width="53.26953125" customWidth="1"/>
    <col min="5" max="5" width="42.453125" hidden="1" customWidth="1"/>
    <col min="6" max="6" width="11.26953125" customWidth="1"/>
    <col min="7" max="7" width="12.81640625" customWidth="1"/>
    <col min="8" max="8" width="13.08984375" customWidth="1"/>
    <col min="9" max="9" width="13.54296875" customWidth="1"/>
    <col min="10" max="10" width="12.7265625" customWidth="1"/>
    <col min="11" max="12" width="12" customWidth="1"/>
    <col min="13" max="13" width="12.08984375" customWidth="1"/>
    <col min="14" max="14" width="12.453125" customWidth="1"/>
    <col min="15" max="15" width="10.08984375" customWidth="1"/>
    <col min="16" max="16" width="12.453125" customWidth="1"/>
    <col min="17" max="17" width="12.54296875" customWidth="1"/>
    <col min="18" max="18" width="12.26953125" customWidth="1"/>
    <col min="19" max="19" width="12.453125" customWidth="1"/>
    <col min="20" max="20" width="12.08984375" customWidth="1"/>
    <col min="21" max="21" width="10.81640625" customWidth="1"/>
    <col min="22" max="22" width="12.54296875" customWidth="1"/>
    <col min="23" max="24" width="13.453125" customWidth="1"/>
    <col min="25" max="25" width="16.54296875" customWidth="1"/>
    <col min="26" max="26" width="15.54296875" customWidth="1"/>
    <col min="27" max="27" width="14" customWidth="1"/>
    <col min="28" max="28" width="15.26953125" customWidth="1"/>
    <col min="29" max="29" width="12.453125" customWidth="1"/>
    <col min="33" max="33" width="17.26953125" customWidth="1"/>
    <col min="34" max="35" width="16.453125" customWidth="1"/>
  </cols>
  <sheetData>
    <row r="1" spans="1:43" ht="22.5">
      <c r="A1" s="1"/>
      <c r="B1" s="2"/>
      <c r="C1" s="3"/>
      <c r="D1" s="4" t="s">
        <v>0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>
      <c r="A2" s="7"/>
      <c r="B2" s="8"/>
      <c r="C2" s="9"/>
      <c r="D2" s="10"/>
      <c r="E2" s="10"/>
      <c r="F2" s="10" t="s">
        <v>1</v>
      </c>
      <c r="G2" s="10"/>
      <c r="H2" s="10"/>
      <c r="I2" s="10"/>
      <c r="J2" s="10"/>
      <c r="K2" s="1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201" t="s">
        <v>2</v>
      </c>
      <c r="AA2" s="202"/>
      <c r="AB2" s="202"/>
      <c r="AC2" s="202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19.5" customHeight="1">
      <c r="A3" s="7"/>
      <c r="B3" s="8"/>
      <c r="C3" s="12" t="s">
        <v>3</v>
      </c>
      <c r="D3" s="12"/>
      <c r="E3" s="12"/>
      <c r="F3" s="12"/>
      <c r="G3" s="12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6"/>
      <c r="AA3" s="6"/>
      <c r="AB3" s="6"/>
      <c r="AC3" s="6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36.75" customHeight="1">
      <c r="A4" s="7"/>
      <c r="B4" s="190" t="s">
        <v>4</v>
      </c>
      <c r="C4" s="190" t="s">
        <v>5</v>
      </c>
      <c r="D4" s="203" t="s">
        <v>6</v>
      </c>
      <c r="E4" s="203"/>
      <c r="F4" s="197" t="s">
        <v>7</v>
      </c>
      <c r="G4" s="200"/>
      <c r="H4" s="200"/>
      <c r="I4" s="200"/>
      <c r="J4" s="198"/>
      <c r="K4" s="197" t="s">
        <v>8</v>
      </c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198"/>
      <c r="Y4" s="190" t="s">
        <v>9</v>
      </c>
      <c r="Z4" s="191" t="s">
        <v>10</v>
      </c>
      <c r="AA4" s="192"/>
      <c r="AB4" s="192"/>
      <c r="AC4" s="193"/>
      <c r="AD4" s="187" t="s">
        <v>13</v>
      </c>
      <c r="AE4" s="187" t="s">
        <v>14</v>
      </c>
      <c r="AF4" s="187" t="s">
        <v>15</v>
      </c>
      <c r="AG4" s="187" t="s">
        <v>16</v>
      </c>
      <c r="AH4" s="187" t="s">
        <v>17</v>
      </c>
      <c r="AI4" s="187" t="s">
        <v>18</v>
      </c>
      <c r="AJ4" s="5"/>
      <c r="AK4" s="5"/>
      <c r="AL4" s="5"/>
      <c r="AM4" s="5"/>
      <c r="AN4" s="5"/>
      <c r="AO4" s="5"/>
      <c r="AP4" s="5"/>
      <c r="AQ4" s="5"/>
    </row>
    <row r="5" spans="1:43" ht="15">
      <c r="A5" s="14"/>
      <c r="B5" s="188"/>
      <c r="C5" s="188"/>
      <c r="D5" s="204"/>
      <c r="E5" s="204"/>
      <c r="F5" s="197" t="s">
        <v>19</v>
      </c>
      <c r="G5" s="198"/>
      <c r="H5" s="190" t="s">
        <v>20</v>
      </c>
      <c r="I5" s="190" t="s">
        <v>21</v>
      </c>
      <c r="J5" s="190" t="s">
        <v>22</v>
      </c>
      <c r="K5" s="197" t="s">
        <v>19</v>
      </c>
      <c r="L5" s="200"/>
      <c r="M5" s="200"/>
      <c r="N5" s="200"/>
      <c r="O5" s="198"/>
      <c r="P5" s="197" t="s">
        <v>20</v>
      </c>
      <c r="Q5" s="200"/>
      <c r="R5" s="198"/>
      <c r="S5" s="197" t="s">
        <v>21</v>
      </c>
      <c r="T5" s="200"/>
      <c r="U5" s="198"/>
      <c r="V5" s="197" t="s">
        <v>22</v>
      </c>
      <c r="W5" s="200"/>
      <c r="X5" s="198"/>
      <c r="Y5" s="188"/>
      <c r="Z5" s="194"/>
      <c r="AA5" s="195"/>
      <c r="AB5" s="195"/>
      <c r="AC5" s="196"/>
      <c r="AD5" s="188"/>
      <c r="AE5" s="188"/>
      <c r="AF5" s="188"/>
      <c r="AG5" s="188"/>
      <c r="AH5" s="188"/>
      <c r="AI5" s="188"/>
      <c r="AJ5" s="14"/>
      <c r="AK5" s="14"/>
      <c r="AL5" s="14"/>
      <c r="AM5" s="14"/>
      <c r="AN5" s="14"/>
      <c r="AO5" s="14"/>
      <c r="AP5" s="14"/>
      <c r="AQ5" s="14"/>
    </row>
    <row r="6" spans="1:43" ht="75">
      <c r="A6" s="14"/>
      <c r="B6" s="189"/>
      <c r="C6" s="189"/>
      <c r="D6" s="196"/>
      <c r="E6" s="196"/>
      <c r="F6" s="15" t="s">
        <v>23</v>
      </c>
      <c r="G6" s="15" t="s">
        <v>24</v>
      </c>
      <c r="H6" s="189"/>
      <c r="I6" s="189"/>
      <c r="J6" s="189"/>
      <c r="K6" s="15" t="s">
        <v>23</v>
      </c>
      <c r="L6" s="15" t="s">
        <v>24</v>
      </c>
      <c r="M6" s="15" t="s">
        <v>25</v>
      </c>
      <c r="N6" s="15" t="s">
        <v>26</v>
      </c>
      <c r="O6" s="15" t="s">
        <v>27</v>
      </c>
      <c r="P6" s="15" t="s">
        <v>25</v>
      </c>
      <c r="Q6" s="15" t="s">
        <v>26</v>
      </c>
      <c r="R6" s="15" t="s">
        <v>27</v>
      </c>
      <c r="S6" s="15" t="s">
        <v>25</v>
      </c>
      <c r="T6" s="15" t="s">
        <v>26</v>
      </c>
      <c r="U6" s="15" t="s">
        <v>27</v>
      </c>
      <c r="V6" s="15" t="s">
        <v>25</v>
      </c>
      <c r="W6" s="15" t="s">
        <v>26</v>
      </c>
      <c r="X6" s="15" t="s">
        <v>27</v>
      </c>
      <c r="Y6" s="189"/>
      <c r="Z6" s="16" t="s">
        <v>28</v>
      </c>
      <c r="AA6" s="17" t="s">
        <v>29</v>
      </c>
      <c r="AB6" s="17" t="s">
        <v>30</v>
      </c>
      <c r="AC6" s="17" t="s">
        <v>31</v>
      </c>
      <c r="AD6" s="189"/>
      <c r="AE6" s="189"/>
      <c r="AF6" s="189"/>
      <c r="AG6" s="189"/>
      <c r="AH6" s="189"/>
      <c r="AI6" s="189"/>
      <c r="AJ6" s="14"/>
      <c r="AK6" s="14"/>
      <c r="AL6" s="14"/>
      <c r="AM6" s="14"/>
      <c r="AN6" s="14"/>
      <c r="AO6" s="14"/>
      <c r="AP6" s="14"/>
      <c r="AQ6" s="14"/>
    </row>
    <row r="7" spans="1:43" ht="46.5">
      <c r="A7" s="1"/>
      <c r="B7" s="18">
        <v>1</v>
      </c>
      <c r="C7" s="19">
        <v>37990714</v>
      </c>
      <c r="D7" s="20" t="s">
        <v>32</v>
      </c>
      <c r="E7" s="21" t="s">
        <v>33</v>
      </c>
      <c r="F7" s="22">
        <v>7</v>
      </c>
      <c r="G7" s="22">
        <v>1</v>
      </c>
      <c r="H7" s="22">
        <v>22</v>
      </c>
      <c r="I7" s="22">
        <v>3</v>
      </c>
      <c r="J7" s="22">
        <v>4</v>
      </c>
      <c r="K7" s="23">
        <f t="shared" ref="K7:K44" si="0">M7+N7</f>
        <v>7</v>
      </c>
      <c r="L7" s="22">
        <v>1</v>
      </c>
      <c r="M7" s="22">
        <v>0</v>
      </c>
      <c r="N7" s="22">
        <v>7</v>
      </c>
      <c r="O7" s="22">
        <v>3</v>
      </c>
      <c r="P7" s="22">
        <v>0</v>
      </c>
      <c r="Q7" s="22">
        <v>22</v>
      </c>
      <c r="R7" s="22">
        <v>3</v>
      </c>
      <c r="S7" s="22">
        <v>0</v>
      </c>
      <c r="T7" s="22">
        <v>3</v>
      </c>
      <c r="U7" s="22">
        <v>0</v>
      </c>
      <c r="V7" s="22">
        <v>0</v>
      </c>
      <c r="W7" s="22">
        <v>4</v>
      </c>
      <c r="X7" s="22">
        <v>2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6">
        <f>(N7+Q7+T7+W7)/(F7+H7+I7+J7)</f>
        <v>1</v>
      </c>
      <c r="AE7" s="26">
        <f>(M7+N7+P7+Q7+S7+T7+V7++W7)/(H7+I7+J7+F7)</f>
        <v>1</v>
      </c>
      <c r="AF7" s="26">
        <f>(O7+R7+U7+X7)/(F7+H7+I7+J7)</f>
        <v>0.22222222222222221</v>
      </c>
      <c r="AG7" s="26">
        <f t="shared" ref="AG7:AG19" si="1">(N7+Q7+T7)/(F7+H7+I7)</f>
        <v>1</v>
      </c>
      <c r="AH7" s="26">
        <f>(SUM(M7+N7+P7+Q7+S7+T7)/(F7+H7+I7))</f>
        <v>1</v>
      </c>
      <c r="AI7" s="26">
        <f>(O7+R7+U7)/(F7+H7+I7)</f>
        <v>0.1875</v>
      </c>
      <c r="AJ7" s="5"/>
      <c r="AK7" s="5"/>
      <c r="AL7" s="5"/>
      <c r="AM7" s="5"/>
      <c r="AN7" s="5"/>
      <c r="AO7" s="5"/>
      <c r="AP7" s="5"/>
      <c r="AQ7" s="5"/>
    </row>
    <row r="8" spans="1:43" ht="31">
      <c r="A8" s="28"/>
      <c r="B8" s="29">
        <v>2</v>
      </c>
      <c r="C8" s="29">
        <v>37868949</v>
      </c>
      <c r="D8" s="30" t="s">
        <v>34</v>
      </c>
      <c r="E8" s="31" t="s">
        <v>35</v>
      </c>
      <c r="F8" s="22">
        <v>44</v>
      </c>
      <c r="G8" s="22">
        <v>4</v>
      </c>
      <c r="H8" s="22">
        <v>110</v>
      </c>
      <c r="I8" s="22">
        <v>25</v>
      </c>
      <c r="J8" s="22">
        <v>74</v>
      </c>
      <c r="K8" s="23">
        <f t="shared" si="0"/>
        <v>44</v>
      </c>
      <c r="L8" s="22">
        <v>4</v>
      </c>
      <c r="M8" s="22">
        <v>0</v>
      </c>
      <c r="N8" s="22">
        <v>44</v>
      </c>
      <c r="O8" s="22">
        <v>7</v>
      </c>
      <c r="P8" s="22">
        <v>0</v>
      </c>
      <c r="Q8" s="22">
        <v>110</v>
      </c>
      <c r="R8" s="22">
        <v>27</v>
      </c>
      <c r="S8" s="22">
        <v>0</v>
      </c>
      <c r="T8" s="22">
        <v>25</v>
      </c>
      <c r="U8" s="22">
        <v>1</v>
      </c>
      <c r="V8" s="22">
        <v>4</v>
      </c>
      <c r="W8" s="22">
        <v>70</v>
      </c>
      <c r="X8" s="22">
        <v>5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6">
        <f>(N8+Q8+T8+W8)/(F8+H8+I8+J8)</f>
        <v>0.98418972332015808</v>
      </c>
      <c r="AE8" s="26">
        <f>(M8+N8+P8+Q8+S8+T8+V8++W8)/(H8+I8+J8+F8)</f>
        <v>1</v>
      </c>
      <c r="AF8" s="26">
        <f>(O8+R8+U8+X8)/(F8+H8+I8+J8)</f>
        <v>0.15810276679841898</v>
      </c>
      <c r="AG8" s="26">
        <f t="shared" si="1"/>
        <v>1</v>
      </c>
      <c r="AH8" s="26">
        <f>(SUM(M8+N8+P8+Q8+S8+T8)/(F8+H8+I8))</f>
        <v>1</v>
      </c>
      <c r="AI8" s="26">
        <f>(O8+R8+U8)/(F8+H8+I8)</f>
        <v>0.19553072625698323</v>
      </c>
      <c r="AJ8" s="32"/>
      <c r="AK8" s="32"/>
      <c r="AL8" s="32"/>
      <c r="AM8" s="32"/>
      <c r="AN8" s="32"/>
      <c r="AO8" s="32"/>
      <c r="AP8" s="32"/>
      <c r="AQ8" s="32"/>
    </row>
    <row r="9" spans="1:43" ht="46.5">
      <c r="A9" s="1"/>
      <c r="B9" s="18">
        <v>3</v>
      </c>
      <c r="C9" s="29">
        <v>37934309</v>
      </c>
      <c r="D9" s="30" t="s">
        <v>36</v>
      </c>
      <c r="E9" s="31" t="s">
        <v>37</v>
      </c>
      <c r="F9" s="33">
        <v>15</v>
      </c>
      <c r="G9" s="33">
        <v>3</v>
      </c>
      <c r="H9" s="33">
        <v>44</v>
      </c>
      <c r="I9" s="33">
        <v>13</v>
      </c>
      <c r="J9" s="33">
        <v>22</v>
      </c>
      <c r="K9" s="23">
        <f t="shared" si="0"/>
        <v>15</v>
      </c>
      <c r="L9" s="33">
        <v>3</v>
      </c>
      <c r="M9" s="33">
        <v>1</v>
      </c>
      <c r="N9" s="33">
        <v>14</v>
      </c>
      <c r="O9" s="33">
        <v>1</v>
      </c>
      <c r="P9" s="33">
        <v>3</v>
      </c>
      <c r="Q9" s="33">
        <v>41</v>
      </c>
      <c r="R9" s="33">
        <v>1</v>
      </c>
      <c r="S9" s="33">
        <v>0</v>
      </c>
      <c r="T9" s="33">
        <v>13</v>
      </c>
      <c r="U9" s="33">
        <v>0</v>
      </c>
      <c r="V9" s="33">
        <v>0</v>
      </c>
      <c r="W9" s="33">
        <v>16</v>
      </c>
      <c r="X9" s="33">
        <v>0</v>
      </c>
      <c r="Y9" s="34" t="s">
        <v>38</v>
      </c>
      <c r="Z9" s="34">
        <v>0</v>
      </c>
      <c r="AA9" s="34">
        <v>0</v>
      </c>
      <c r="AB9" s="34">
        <v>0</v>
      </c>
      <c r="AC9" s="34">
        <v>2</v>
      </c>
      <c r="AD9" s="26">
        <f>(N9+Q9+T9+W9)/(F9+H9+I9+J9)</f>
        <v>0.8936170212765957</v>
      </c>
      <c r="AE9" s="26">
        <f>(M9+N9+P9+Q9+S9+T9+V9++W9)/(H9+I9+J9+F9)</f>
        <v>0.93617021276595747</v>
      </c>
      <c r="AF9" s="26">
        <f>(O9+R9+U9+X9)/(F9+H9+I9+J9)</f>
        <v>2.1276595744680851E-2</v>
      </c>
      <c r="AG9" s="26">
        <f t="shared" si="1"/>
        <v>0.94444444444444442</v>
      </c>
      <c r="AH9" s="26">
        <f>(SUM(M9+N9+P9+Q9+S9+T9)/(F9+H9+I9))</f>
        <v>1</v>
      </c>
      <c r="AI9" s="26">
        <f>(O9+R9+U9)/(F9+H9+I9)</f>
        <v>2.7777777777777776E-2</v>
      </c>
      <c r="AJ9" s="32"/>
      <c r="AK9" s="32"/>
      <c r="AL9" s="32"/>
      <c r="AM9" s="32"/>
      <c r="AN9" s="32"/>
      <c r="AO9" s="32"/>
      <c r="AP9" s="32"/>
      <c r="AQ9" s="32"/>
    </row>
    <row r="10" spans="1:43" ht="46.5">
      <c r="A10" s="28"/>
      <c r="B10" s="29">
        <v>4</v>
      </c>
      <c r="C10" s="29">
        <v>37755220</v>
      </c>
      <c r="D10" s="27" t="s">
        <v>39</v>
      </c>
      <c r="E10" s="35" t="s">
        <v>40</v>
      </c>
      <c r="F10" s="22">
        <v>26</v>
      </c>
      <c r="G10" s="22">
        <v>3</v>
      </c>
      <c r="H10" s="22">
        <v>68</v>
      </c>
      <c r="I10" s="22">
        <v>15</v>
      </c>
      <c r="J10" s="22">
        <v>52</v>
      </c>
      <c r="K10" s="23">
        <f t="shared" si="0"/>
        <v>26</v>
      </c>
      <c r="L10" s="22">
        <v>3</v>
      </c>
      <c r="M10" s="22">
        <v>0</v>
      </c>
      <c r="N10" s="22">
        <v>26</v>
      </c>
      <c r="O10" s="22">
        <v>16</v>
      </c>
      <c r="P10" s="22">
        <v>0</v>
      </c>
      <c r="Q10" s="22">
        <v>68</v>
      </c>
      <c r="R10" s="22">
        <v>68</v>
      </c>
      <c r="S10" s="22">
        <v>0</v>
      </c>
      <c r="T10" s="22">
        <v>15</v>
      </c>
      <c r="U10" s="22">
        <v>9</v>
      </c>
      <c r="V10" s="22">
        <v>0</v>
      </c>
      <c r="W10" s="22">
        <v>52</v>
      </c>
      <c r="X10" s="22">
        <v>21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6">
        <f>(N10+Q10+T10+W10)/(F10+H10+I10+J10)</f>
        <v>1</v>
      </c>
      <c r="AE10" s="26">
        <f>(M10+N10+P10+Q10+S10+T10+V10++W10)/(H10+I10+J10+F10)</f>
        <v>1</v>
      </c>
      <c r="AF10" s="26">
        <f>(O10+R10+U10+X10)/(F10+H10+I10+J10)</f>
        <v>0.70807453416149069</v>
      </c>
      <c r="AG10" s="26">
        <f t="shared" si="1"/>
        <v>1</v>
      </c>
      <c r="AH10" s="26">
        <f>(SUM(M10+N10+P10+Q10+S10+T10)/(F10+H10+I10))</f>
        <v>1</v>
      </c>
      <c r="AI10" s="26">
        <f>(O10+R10+U10)/(F10+H10+I10)</f>
        <v>0.85321100917431192</v>
      </c>
      <c r="AJ10" s="32"/>
      <c r="AK10" s="32"/>
      <c r="AL10" s="32"/>
      <c r="AM10" s="32"/>
      <c r="AN10" s="32"/>
      <c r="AO10" s="32"/>
      <c r="AP10" s="32"/>
      <c r="AQ10" s="32"/>
    </row>
    <row r="11" spans="1:43" ht="46.5">
      <c r="A11" s="1"/>
      <c r="B11" s="18">
        <v>5</v>
      </c>
      <c r="C11" s="29">
        <v>37937247</v>
      </c>
      <c r="D11" s="36" t="s">
        <v>41</v>
      </c>
      <c r="E11" s="35" t="s">
        <v>42</v>
      </c>
      <c r="F11" s="37">
        <v>33</v>
      </c>
      <c r="G11" s="38">
        <v>3</v>
      </c>
      <c r="H11" s="38">
        <v>70</v>
      </c>
      <c r="I11" s="38">
        <v>29</v>
      </c>
      <c r="J11" s="38">
        <v>28</v>
      </c>
      <c r="K11" s="23">
        <f t="shared" si="0"/>
        <v>33</v>
      </c>
      <c r="L11" s="38">
        <v>3</v>
      </c>
      <c r="M11" s="38">
        <v>1</v>
      </c>
      <c r="N11" s="38">
        <v>32</v>
      </c>
      <c r="O11" s="38">
        <v>14</v>
      </c>
      <c r="P11" s="38">
        <v>2</v>
      </c>
      <c r="Q11" s="38">
        <v>67</v>
      </c>
      <c r="R11" s="38">
        <v>26</v>
      </c>
      <c r="S11" s="38">
        <v>3</v>
      </c>
      <c r="T11" s="38">
        <v>26</v>
      </c>
      <c r="U11" s="38">
        <v>1</v>
      </c>
      <c r="V11" s="38">
        <v>1</v>
      </c>
      <c r="W11" s="38">
        <v>27</v>
      </c>
      <c r="X11" s="38">
        <v>3</v>
      </c>
      <c r="Y11" s="39" t="s">
        <v>43</v>
      </c>
      <c r="Z11" s="39">
        <v>0</v>
      </c>
      <c r="AA11" s="39">
        <v>1</v>
      </c>
      <c r="AB11" s="39">
        <v>0</v>
      </c>
      <c r="AC11" s="39">
        <v>0</v>
      </c>
      <c r="AD11" s="26">
        <f>(N11+Q11+T11+W11)/(F11+H11+I11+J11)</f>
        <v>0.95</v>
      </c>
      <c r="AE11" s="26">
        <f>(M11+N11+P11+Q11+S11+T11+V11++W11)/(H11+I11+J11+F11)</f>
        <v>0.99375000000000002</v>
      </c>
      <c r="AF11" s="26">
        <f>(O11+R11+U11+X11)/(F11+H11+I11+J11)</f>
        <v>0.27500000000000002</v>
      </c>
      <c r="AG11" s="26">
        <f t="shared" si="1"/>
        <v>0.94696969696969702</v>
      </c>
      <c r="AH11" s="26">
        <f>(SUM(M11+N11+P11+Q11+S11+T11)/(F11+H11+I11))</f>
        <v>0.99242424242424243</v>
      </c>
      <c r="AI11" s="26">
        <f>(O11+R11+U11)/(F11+H11+I11)</f>
        <v>0.31060606060606061</v>
      </c>
      <c r="AJ11" s="40"/>
      <c r="AK11" s="40"/>
      <c r="AL11" s="40"/>
      <c r="AM11" s="40"/>
      <c r="AN11" s="40"/>
      <c r="AO11" s="40"/>
      <c r="AP11" s="40"/>
      <c r="AQ11" s="40"/>
    </row>
    <row r="12" spans="1:43" ht="31">
      <c r="A12" s="28"/>
      <c r="B12" s="29">
        <v>6</v>
      </c>
      <c r="C12" s="29">
        <v>37890822</v>
      </c>
      <c r="D12" s="30" t="s">
        <v>44</v>
      </c>
      <c r="E12" s="31" t="s">
        <v>45</v>
      </c>
      <c r="F12" s="33">
        <v>41</v>
      </c>
      <c r="G12" s="33">
        <v>3</v>
      </c>
      <c r="H12" s="33">
        <v>128</v>
      </c>
      <c r="I12" s="33">
        <v>29</v>
      </c>
      <c r="J12" s="33">
        <v>52</v>
      </c>
      <c r="K12" s="23">
        <f t="shared" si="0"/>
        <v>41</v>
      </c>
      <c r="L12" s="33">
        <v>3</v>
      </c>
      <c r="M12" s="33">
        <v>1</v>
      </c>
      <c r="N12" s="33">
        <v>40</v>
      </c>
      <c r="O12" s="33">
        <v>5</v>
      </c>
      <c r="P12" s="33">
        <v>0</v>
      </c>
      <c r="Q12" s="33">
        <v>128</v>
      </c>
      <c r="R12" s="33">
        <v>26</v>
      </c>
      <c r="S12" s="33">
        <v>1</v>
      </c>
      <c r="T12" s="33">
        <v>27</v>
      </c>
      <c r="U12" s="33">
        <v>2</v>
      </c>
      <c r="V12" s="33">
        <v>0</v>
      </c>
      <c r="W12" s="33">
        <v>52</v>
      </c>
      <c r="X12" s="33">
        <v>2</v>
      </c>
      <c r="Y12" s="34" t="s">
        <v>46</v>
      </c>
      <c r="Z12" s="34">
        <v>0</v>
      </c>
      <c r="AA12" s="34">
        <v>0</v>
      </c>
      <c r="AB12" s="34">
        <v>0</v>
      </c>
      <c r="AC12" s="34">
        <v>1</v>
      </c>
      <c r="AD12" s="26">
        <f>(N12+Q12+T12+W12)/(F12+H12+I12+J12)</f>
        <v>0.98799999999999999</v>
      </c>
      <c r="AE12" s="26">
        <f>(M12+N12+P12+Q12+S12+T12+V12++W12)/(H12+I12+J12+F12)</f>
        <v>0.996</v>
      </c>
      <c r="AF12" s="26">
        <f>(O12+R12+U12+X12)/(F12+H12+I12+J12)</f>
        <v>0.14000000000000001</v>
      </c>
      <c r="AG12" s="26">
        <f t="shared" si="1"/>
        <v>0.98484848484848486</v>
      </c>
      <c r="AH12" s="26">
        <f>(SUM(M12+N12+P12+Q12+S12+T12)/(F12+H12+I12))</f>
        <v>0.99494949494949492</v>
      </c>
      <c r="AI12" s="26">
        <f>(O12+R12+U12)/(F12+H12+I12)</f>
        <v>0.16666666666666666</v>
      </c>
      <c r="AJ12" s="32"/>
      <c r="AK12" s="32"/>
      <c r="AL12" s="32"/>
      <c r="AM12" s="32"/>
      <c r="AN12" s="32"/>
      <c r="AO12" s="32"/>
      <c r="AP12" s="32"/>
      <c r="AQ12" s="32"/>
    </row>
    <row r="13" spans="1:43" ht="46.5">
      <c r="A13" s="1"/>
      <c r="B13" s="18">
        <v>7</v>
      </c>
      <c r="C13" s="29">
        <v>37944301</v>
      </c>
      <c r="D13" s="30" t="s">
        <v>47</v>
      </c>
      <c r="E13" s="31" t="s">
        <v>48</v>
      </c>
      <c r="F13" s="33">
        <v>162</v>
      </c>
      <c r="G13" s="33">
        <v>17</v>
      </c>
      <c r="H13" s="33">
        <v>226</v>
      </c>
      <c r="I13" s="33">
        <v>58</v>
      </c>
      <c r="J13" s="33">
        <v>161</v>
      </c>
      <c r="K13" s="23">
        <f t="shared" si="0"/>
        <v>160</v>
      </c>
      <c r="L13" s="33">
        <v>17</v>
      </c>
      <c r="M13" s="33">
        <v>1</v>
      </c>
      <c r="N13" s="33">
        <v>159</v>
      </c>
      <c r="O13" s="33">
        <v>26</v>
      </c>
      <c r="P13" s="33">
        <v>4</v>
      </c>
      <c r="Q13" s="33">
        <v>221</v>
      </c>
      <c r="R13" s="33">
        <v>25</v>
      </c>
      <c r="S13" s="33">
        <v>0</v>
      </c>
      <c r="T13" s="33">
        <v>57</v>
      </c>
      <c r="U13" s="33">
        <v>3</v>
      </c>
      <c r="V13" s="33">
        <v>16</v>
      </c>
      <c r="W13" s="33">
        <v>145</v>
      </c>
      <c r="X13" s="33">
        <v>14</v>
      </c>
      <c r="Y13" s="34" t="s">
        <v>49</v>
      </c>
      <c r="Z13" s="34">
        <v>2</v>
      </c>
      <c r="AA13" s="34">
        <v>0</v>
      </c>
      <c r="AB13" s="34">
        <v>0</v>
      </c>
      <c r="AC13" s="34">
        <v>1</v>
      </c>
      <c r="AD13" s="26">
        <f>(N13+Q13+T13+W13)/(F13+H13+I13+J13)</f>
        <v>0.95881383855024716</v>
      </c>
      <c r="AE13" s="26">
        <f>(M13+N13+P13+Q13+S13+T13+V13++W13)/(H13+I13+J13+F13)</f>
        <v>0.99341021416803954</v>
      </c>
      <c r="AF13" s="26">
        <f>(O13+R13+U13+X13)/(F13+H13+I13+J13)</f>
        <v>0.11202635914332784</v>
      </c>
      <c r="AG13" s="26">
        <f t="shared" si="1"/>
        <v>0.97982062780269064</v>
      </c>
      <c r="AH13" s="26">
        <f>(SUM(M13+N13+P13+Q13+S13+T13)/(F13+H13+I13))</f>
        <v>0.99103139013452912</v>
      </c>
      <c r="AI13" s="26">
        <f>(O13+R13+U13)/(F13+H13+I13)</f>
        <v>0.1210762331838565</v>
      </c>
      <c r="AJ13" s="32"/>
      <c r="AK13" s="32"/>
      <c r="AL13" s="32"/>
      <c r="AM13" s="32"/>
      <c r="AN13" s="32"/>
      <c r="AO13" s="32"/>
      <c r="AP13" s="32"/>
      <c r="AQ13" s="32"/>
    </row>
    <row r="14" spans="1:43" ht="46.5" hidden="1">
      <c r="A14" s="28"/>
      <c r="B14" s="29">
        <v>8</v>
      </c>
      <c r="C14" s="29">
        <v>37944296</v>
      </c>
      <c r="D14" s="30" t="s">
        <v>50</v>
      </c>
      <c r="E14" s="31" t="s">
        <v>51</v>
      </c>
      <c r="F14" s="22"/>
      <c r="G14" s="22"/>
      <c r="H14" s="22"/>
      <c r="I14" s="22"/>
      <c r="J14" s="22"/>
      <c r="K14" s="23">
        <f t="shared" si="0"/>
        <v>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4"/>
      <c r="Z14" s="24"/>
      <c r="AA14" s="24"/>
      <c r="AB14" s="24"/>
      <c r="AC14" s="24"/>
      <c r="AD14" s="26" t="e">
        <f>(N14+Q14+T14+W14)/(F14+H14+I14+J14)</f>
        <v>#DIV/0!</v>
      </c>
      <c r="AE14" s="26" t="e">
        <f>(M14+N14+P14+Q14+S14+T14+V14++W14)/(H14+I14+J14+F14)</f>
        <v>#DIV/0!</v>
      </c>
      <c r="AF14" s="26" t="e">
        <f>(O14+R14+U14+X14)/(F14+H14+I14+J14)</f>
        <v>#DIV/0!</v>
      </c>
      <c r="AG14" s="26" t="e">
        <f t="shared" si="1"/>
        <v>#DIV/0!</v>
      </c>
      <c r="AH14" s="26" t="e">
        <f>(SUM(M14+N14+P14+Q14+S14+T14)/(F14+H14+I14))</f>
        <v>#DIV/0!</v>
      </c>
      <c r="AI14" s="26" t="e">
        <f>(O14+R14+U14)/(F14+H14+I14)</f>
        <v>#DIV/0!</v>
      </c>
      <c r="AJ14" s="32"/>
      <c r="AK14" s="32"/>
      <c r="AL14" s="32"/>
      <c r="AM14" s="32"/>
      <c r="AN14" s="32"/>
      <c r="AO14" s="32"/>
      <c r="AP14" s="32"/>
      <c r="AQ14" s="32"/>
    </row>
    <row r="15" spans="1:43" ht="46.5">
      <c r="A15" s="1"/>
      <c r="B15" s="18">
        <v>9</v>
      </c>
      <c r="C15" s="29">
        <v>37894885</v>
      </c>
      <c r="D15" s="41" t="s">
        <v>52</v>
      </c>
      <c r="E15" s="31" t="s">
        <v>53</v>
      </c>
      <c r="F15" s="33">
        <v>24</v>
      </c>
      <c r="G15" s="33">
        <v>2</v>
      </c>
      <c r="H15" s="33">
        <v>61</v>
      </c>
      <c r="I15" s="33">
        <v>30</v>
      </c>
      <c r="J15" s="33">
        <v>49</v>
      </c>
      <c r="K15" s="23">
        <f t="shared" si="0"/>
        <v>24</v>
      </c>
      <c r="L15" s="33">
        <v>2</v>
      </c>
      <c r="M15" s="33">
        <v>0</v>
      </c>
      <c r="N15" s="33">
        <v>24</v>
      </c>
      <c r="O15" s="33">
        <v>1</v>
      </c>
      <c r="P15" s="33">
        <v>1</v>
      </c>
      <c r="Q15" s="33">
        <v>60</v>
      </c>
      <c r="R15" s="33">
        <v>2</v>
      </c>
      <c r="S15" s="33">
        <v>0</v>
      </c>
      <c r="T15" s="33">
        <v>30</v>
      </c>
      <c r="U15" s="33">
        <v>1</v>
      </c>
      <c r="V15" s="33">
        <v>2</v>
      </c>
      <c r="W15" s="33">
        <v>47</v>
      </c>
      <c r="X15" s="33">
        <v>2</v>
      </c>
      <c r="Y15" s="34" t="s">
        <v>54</v>
      </c>
      <c r="Z15" s="34">
        <v>0</v>
      </c>
      <c r="AA15" s="34">
        <v>0</v>
      </c>
      <c r="AB15" s="34">
        <v>0</v>
      </c>
      <c r="AC15" s="34">
        <v>0</v>
      </c>
      <c r="AD15" s="26">
        <f>(N15+Q15+T15+W15)/(F15+H15+I15+J15)</f>
        <v>0.98170731707317072</v>
      </c>
      <c r="AE15" s="26">
        <f>(M15+N15+P15+Q15+S15+T15+V15++W15)/(H15+I15+J15+F15)</f>
        <v>1</v>
      </c>
      <c r="AF15" s="26">
        <f>(O15+R15+U15+X15)/(F15+H15+I15+J15)</f>
        <v>3.6585365853658534E-2</v>
      </c>
      <c r="AG15" s="26">
        <f t="shared" si="1"/>
        <v>0.99130434782608701</v>
      </c>
      <c r="AH15" s="26">
        <f>(SUM(M15+N15+P15+Q15+S15+T15)/(F15+H15+I15))</f>
        <v>1</v>
      </c>
      <c r="AI15" s="26">
        <f>(O15+R15+U15)/(F15+H15+I15)</f>
        <v>3.4782608695652174E-2</v>
      </c>
      <c r="AJ15" s="32"/>
      <c r="AK15" s="32"/>
      <c r="AL15" s="32"/>
      <c r="AM15" s="32"/>
      <c r="AN15" s="32"/>
      <c r="AO15" s="32"/>
      <c r="AP15" s="32"/>
      <c r="AQ15" s="32"/>
    </row>
    <row r="16" spans="1:43" ht="62">
      <c r="A16" s="28"/>
      <c r="B16" s="29">
        <v>10</v>
      </c>
      <c r="C16" s="29">
        <v>37885262</v>
      </c>
      <c r="D16" s="42" t="s">
        <v>55</v>
      </c>
      <c r="E16" s="35" t="s">
        <v>56</v>
      </c>
      <c r="F16" s="38">
        <v>48</v>
      </c>
      <c r="G16" s="38">
        <v>4</v>
      </c>
      <c r="H16" s="38">
        <v>112</v>
      </c>
      <c r="I16" s="38">
        <v>30</v>
      </c>
      <c r="J16" s="38">
        <v>82</v>
      </c>
      <c r="K16" s="23">
        <f t="shared" si="0"/>
        <v>47</v>
      </c>
      <c r="L16" s="33">
        <v>3</v>
      </c>
      <c r="M16" s="33">
        <v>0</v>
      </c>
      <c r="N16" s="33">
        <v>47</v>
      </c>
      <c r="O16" s="33">
        <v>14</v>
      </c>
      <c r="P16" s="33">
        <v>0</v>
      </c>
      <c r="Q16" s="33">
        <v>111</v>
      </c>
      <c r="R16" s="33">
        <v>31</v>
      </c>
      <c r="S16" s="33">
        <v>0</v>
      </c>
      <c r="T16" s="33">
        <v>29</v>
      </c>
      <c r="U16" s="33">
        <v>0</v>
      </c>
      <c r="V16" s="33">
        <v>1</v>
      </c>
      <c r="W16" s="33">
        <v>80</v>
      </c>
      <c r="X16" s="33">
        <v>1</v>
      </c>
      <c r="Y16" s="34" t="s">
        <v>57</v>
      </c>
      <c r="Z16" s="34">
        <v>0</v>
      </c>
      <c r="AA16" s="34">
        <v>1</v>
      </c>
      <c r="AB16" s="34">
        <v>0</v>
      </c>
      <c r="AC16" s="34">
        <v>0</v>
      </c>
      <c r="AD16" s="26">
        <f>(N16+Q16+T16+W16)/(F16+H16+I16+J16)</f>
        <v>0.98161764705882348</v>
      </c>
      <c r="AE16" s="26">
        <f>(M16+N16+P16+Q16+S16+T16+V16++W16)/(H16+I16+J16+F16)</f>
        <v>0.98529411764705888</v>
      </c>
      <c r="AF16" s="26">
        <f>(O16+R16+U16+X16)/(F16+H16+I16+J16)</f>
        <v>0.16911764705882354</v>
      </c>
      <c r="AG16" s="26">
        <f t="shared" si="1"/>
        <v>0.98421052631578942</v>
      </c>
      <c r="AH16" s="26">
        <f>(SUM(M16+N16+P16+Q16+S16+T16)/(F16+H16+I16))</f>
        <v>0.98421052631578942</v>
      </c>
      <c r="AI16" s="26">
        <f>(O16+R16+U16)/(F16+H16+I16)</f>
        <v>0.23684210526315788</v>
      </c>
      <c r="AJ16" s="32"/>
      <c r="AK16" s="32"/>
      <c r="AL16" s="32"/>
      <c r="AM16" s="32"/>
      <c r="AN16" s="32"/>
      <c r="AO16" s="32"/>
      <c r="AP16" s="32"/>
      <c r="AQ16" s="32"/>
    </row>
    <row r="17" spans="1:43" ht="46.5">
      <c r="A17" s="1"/>
      <c r="B17" s="18">
        <v>11</v>
      </c>
      <c r="C17" s="29">
        <v>37885220</v>
      </c>
      <c r="D17" s="27" t="s">
        <v>58</v>
      </c>
      <c r="E17" s="35" t="s">
        <v>59</v>
      </c>
      <c r="F17" s="22">
        <v>62</v>
      </c>
      <c r="G17" s="22">
        <v>4</v>
      </c>
      <c r="H17" s="22">
        <v>108</v>
      </c>
      <c r="I17" s="22">
        <v>32</v>
      </c>
      <c r="J17" s="22">
        <v>75</v>
      </c>
      <c r="K17" s="23">
        <f t="shared" si="0"/>
        <v>61</v>
      </c>
      <c r="L17" s="22">
        <v>4</v>
      </c>
      <c r="M17" s="22">
        <v>0</v>
      </c>
      <c r="N17" s="22">
        <v>61</v>
      </c>
      <c r="O17" s="22">
        <v>3</v>
      </c>
      <c r="P17" s="22">
        <v>7</v>
      </c>
      <c r="Q17" s="22">
        <v>100</v>
      </c>
      <c r="R17" s="22">
        <v>4</v>
      </c>
      <c r="S17" s="22">
        <v>0</v>
      </c>
      <c r="T17" s="22">
        <v>32</v>
      </c>
      <c r="U17" s="22">
        <v>0</v>
      </c>
      <c r="V17" s="22">
        <v>12</v>
      </c>
      <c r="W17" s="22">
        <v>62</v>
      </c>
      <c r="X17" s="22">
        <v>1</v>
      </c>
      <c r="Y17" s="39" t="s">
        <v>60</v>
      </c>
      <c r="Z17" s="24">
        <v>0</v>
      </c>
      <c r="AA17" s="24">
        <v>0</v>
      </c>
      <c r="AB17" s="24">
        <v>0</v>
      </c>
      <c r="AC17" s="24">
        <v>0</v>
      </c>
      <c r="AD17" s="26">
        <f>(N17+Q17+T17+W17)/(F17+H17+I17+J17)</f>
        <v>0.92057761732851984</v>
      </c>
      <c r="AE17" s="26">
        <f>(M17+N17+P17+Q17+S17+T17+V17++W17)/(H17+I17+J17+F17)</f>
        <v>0.98916967509025266</v>
      </c>
      <c r="AF17" s="26">
        <f>(O17+R17+U17+X17)/(F17+H17+I17+J17)</f>
        <v>2.8880866425992781E-2</v>
      </c>
      <c r="AG17" s="26">
        <f t="shared" si="1"/>
        <v>0.95544554455445541</v>
      </c>
      <c r="AH17" s="26">
        <f>(SUM(M17+N17+P17+Q17+S17+T17)/(F17+H17+I17))</f>
        <v>0.99009900990099009</v>
      </c>
      <c r="AI17" s="26">
        <f>(O17+R17+U17)/(F17+H17+I17)</f>
        <v>3.4653465346534656E-2</v>
      </c>
      <c r="AJ17" s="32"/>
      <c r="AK17" s="32"/>
      <c r="AL17" s="32"/>
      <c r="AM17" s="32"/>
      <c r="AN17" s="32"/>
      <c r="AO17" s="32"/>
      <c r="AP17" s="32"/>
      <c r="AQ17" s="32"/>
    </row>
    <row r="18" spans="1:43" ht="46.5">
      <c r="A18" s="28"/>
      <c r="B18" s="29">
        <v>12</v>
      </c>
      <c r="C18" s="29">
        <v>37885283</v>
      </c>
      <c r="D18" s="27" t="s">
        <v>61</v>
      </c>
      <c r="E18" s="35" t="s">
        <v>62</v>
      </c>
      <c r="F18" s="33">
        <v>60</v>
      </c>
      <c r="G18" s="33">
        <v>4</v>
      </c>
      <c r="H18" s="33">
        <v>99</v>
      </c>
      <c r="I18" s="33">
        <v>21</v>
      </c>
      <c r="J18" s="33">
        <v>65</v>
      </c>
      <c r="K18" s="23">
        <f t="shared" si="0"/>
        <v>60</v>
      </c>
      <c r="L18" s="33">
        <v>4</v>
      </c>
      <c r="M18" s="33">
        <v>0</v>
      </c>
      <c r="N18" s="33">
        <v>60</v>
      </c>
      <c r="O18" s="33">
        <v>10</v>
      </c>
      <c r="P18" s="33">
        <v>2</v>
      </c>
      <c r="Q18" s="33">
        <v>97</v>
      </c>
      <c r="R18" s="33">
        <v>18</v>
      </c>
      <c r="S18" s="33">
        <v>0</v>
      </c>
      <c r="T18" s="33">
        <v>21</v>
      </c>
      <c r="U18" s="33">
        <v>4</v>
      </c>
      <c r="V18" s="33">
        <v>0</v>
      </c>
      <c r="W18" s="33">
        <v>65</v>
      </c>
      <c r="X18" s="33">
        <v>3</v>
      </c>
      <c r="Y18" s="34" t="s">
        <v>63</v>
      </c>
      <c r="Z18" s="34">
        <v>0</v>
      </c>
      <c r="AA18" s="34">
        <v>0</v>
      </c>
      <c r="AB18" s="34">
        <v>0</v>
      </c>
      <c r="AC18" s="34">
        <v>0</v>
      </c>
      <c r="AD18" s="26">
        <f>(N18+Q18+T18+W18)/(F18+H18+I18+J18)</f>
        <v>0.99183673469387756</v>
      </c>
      <c r="AE18" s="26">
        <f>(M18+N18+P18+Q18+S18+T18+V18++W18)/(H18+I18+J18+F18)</f>
        <v>1</v>
      </c>
      <c r="AF18" s="26">
        <f>(O18+R18+U18+X18)/(F18+H18+I18+J18)</f>
        <v>0.14285714285714285</v>
      </c>
      <c r="AG18" s="26">
        <f t="shared" si="1"/>
        <v>0.98888888888888893</v>
      </c>
      <c r="AH18" s="26">
        <f>(SUM(M18+N18+P18+Q18+S18+T18)/(F18+H18+I18))</f>
        <v>1</v>
      </c>
      <c r="AI18" s="26">
        <f>(O18+R18+U18)/(F18+H18+I18)</f>
        <v>0.17777777777777778</v>
      </c>
      <c r="AJ18" s="32"/>
      <c r="AK18" s="32"/>
      <c r="AL18" s="32"/>
      <c r="AM18" s="32"/>
      <c r="AN18" s="32"/>
      <c r="AO18" s="32"/>
      <c r="AP18" s="32"/>
      <c r="AQ18" s="32"/>
    </row>
    <row r="19" spans="1:43" ht="46.5">
      <c r="A19" s="1"/>
      <c r="B19" s="18">
        <v>13</v>
      </c>
      <c r="C19" s="29">
        <v>37885278</v>
      </c>
      <c r="D19" s="27" t="s">
        <v>64</v>
      </c>
      <c r="E19" s="35" t="s">
        <v>65</v>
      </c>
      <c r="F19" s="22">
        <v>45</v>
      </c>
      <c r="G19" s="33">
        <v>3</v>
      </c>
      <c r="H19" s="22">
        <v>55</v>
      </c>
      <c r="I19" s="33">
        <v>12</v>
      </c>
      <c r="J19" s="33">
        <v>49</v>
      </c>
      <c r="K19" s="23">
        <f t="shared" si="0"/>
        <v>44</v>
      </c>
      <c r="L19" s="43">
        <v>3</v>
      </c>
      <c r="M19" s="38">
        <v>0</v>
      </c>
      <c r="N19" s="38">
        <v>44</v>
      </c>
      <c r="O19" s="38">
        <v>2</v>
      </c>
      <c r="P19" s="43">
        <v>0</v>
      </c>
      <c r="Q19" s="38">
        <v>54</v>
      </c>
      <c r="R19" s="38">
        <v>1</v>
      </c>
      <c r="S19" s="38">
        <v>0</v>
      </c>
      <c r="T19" s="38">
        <v>12</v>
      </c>
      <c r="U19" s="38">
        <v>0</v>
      </c>
      <c r="V19" s="38">
        <v>0</v>
      </c>
      <c r="W19" s="38">
        <v>48</v>
      </c>
      <c r="X19" s="38">
        <v>0</v>
      </c>
      <c r="Y19" s="44" t="s">
        <v>66</v>
      </c>
      <c r="Z19" s="39" t="s">
        <v>54</v>
      </c>
      <c r="AA19" s="39" t="s">
        <v>54</v>
      </c>
      <c r="AB19" s="39" t="s">
        <v>54</v>
      </c>
      <c r="AC19" s="39" t="s">
        <v>54</v>
      </c>
      <c r="AD19" s="26">
        <f>(N19+Q19+T19+W19)/(F19+H19+I19+J19)</f>
        <v>0.98136645962732916</v>
      </c>
      <c r="AE19" s="26">
        <f>(M19+N19+P19+Q19+S19+T19+V19++W19)/(H19+I19+J19+F19)</f>
        <v>0.98136645962732916</v>
      </c>
      <c r="AF19" s="26">
        <f>(O19+R19+U19+X19)/(F19+H19+I19+J19)</f>
        <v>1.8633540372670808E-2</v>
      </c>
      <c r="AG19" s="26">
        <f t="shared" si="1"/>
        <v>0.9821428571428571</v>
      </c>
      <c r="AH19" s="26">
        <f>(SUM(M19+N19+P19+Q19+S19+T19)/(F19+H19+I19))</f>
        <v>0.9821428571428571</v>
      </c>
      <c r="AI19" s="26">
        <f>(O19+R19+U19)/(F19+H19+I19)</f>
        <v>2.6785714285714284E-2</v>
      </c>
      <c r="AJ19" s="32"/>
      <c r="AK19" s="32"/>
      <c r="AL19" s="32"/>
      <c r="AM19" s="32"/>
      <c r="AN19" s="32"/>
      <c r="AO19" s="32"/>
      <c r="AP19" s="32"/>
      <c r="AQ19" s="32"/>
    </row>
    <row r="20" spans="1:43" ht="46.5">
      <c r="A20" s="28"/>
      <c r="B20" s="29">
        <v>14</v>
      </c>
      <c r="C20" s="29">
        <v>42278319</v>
      </c>
      <c r="D20" s="27" t="s">
        <v>67</v>
      </c>
      <c r="E20" s="35" t="s">
        <v>68</v>
      </c>
      <c r="F20" s="45">
        <v>85</v>
      </c>
      <c r="G20" s="46">
        <v>12</v>
      </c>
      <c r="H20" s="46">
        <v>135</v>
      </c>
      <c r="I20" s="46">
        <v>33</v>
      </c>
      <c r="J20" s="46">
        <v>63</v>
      </c>
      <c r="K20" s="23">
        <f t="shared" si="0"/>
        <v>85</v>
      </c>
      <c r="L20" s="47">
        <v>12</v>
      </c>
      <c r="M20" s="47">
        <v>7</v>
      </c>
      <c r="N20" s="47">
        <v>78</v>
      </c>
      <c r="O20" s="47">
        <v>2</v>
      </c>
      <c r="P20" s="47">
        <v>10</v>
      </c>
      <c r="Q20" s="47">
        <v>125</v>
      </c>
      <c r="R20" s="47">
        <v>5</v>
      </c>
      <c r="S20" s="47">
        <v>2</v>
      </c>
      <c r="T20" s="47">
        <v>31</v>
      </c>
      <c r="U20" s="47">
        <v>1</v>
      </c>
      <c r="V20" s="47">
        <v>30</v>
      </c>
      <c r="W20" s="47">
        <v>32</v>
      </c>
      <c r="X20" s="47">
        <v>0</v>
      </c>
      <c r="Y20" s="48" t="s">
        <v>69</v>
      </c>
      <c r="Z20" s="49">
        <v>0</v>
      </c>
      <c r="AA20" s="49">
        <v>0</v>
      </c>
      <c r="AB20" s="49">
        <v>0</v>
      </c>
      <c r="AC20" s="49">
        <v>0</v>
      </c>
      <c r="AD20" s="26">
        <f>(N20+Q20+T20+W20)/(F20+H20+I20+J20)</f>
        <v>0.84177215189873422</v>
      </c>
      <c r="AE20" s="26">
        <f>(M20+N20+P20+Q20+S20+T20+V20++W20)/(H20+I20+J20+F20)</f>
        <v>0.99683544303797467</v>
      </c>
      <c r="AF20" s="26">
        <f>(O20+R20+U20+X20)/(F20+H20+I20+J20)</f>
        <v>2.5316455696202531E-2</v>
      </c>
      <c r="AG20" s="26">
        <v>0.85</v>
      </c>
      <c r="AH20" s="26">
        <f>(SUM(M20+N20+P20+Q20+S20+T20)/(F20+H20+I20))</f>
        <v>1</v>
      </c>
      <c r="AI20" s="26">
        <f>(O20+R20+U20)/(F20+H20+I20)</f>
        <v>3.1620553359683792E-2</v>
      </c>
      <c r="AJ20" s="32"/>
      <c r="AK20" s="32"/>
      <c r="AL20" s="32"/>
      <c r="AM20" s="32"/>
      <c r="AN20" s="32"/>
      <c r="AO20" s="32"/>
      <c r="AP20" s="32"/>
      <c r="AQ20" s="32"/>
    </row>
    <row r="21" spans="1:43" ht="46.5">
      <c r="A21" s="1"/>
      <c r="B21" s="18">
        <v>15</v>
      </c>
      <c r="C21" s="29">
        <v>37803420</v>
      </c>
      <c r="D21" s="30" t="s">
        <v>70</v>
      </c>
      <c r="E21" s="31" t="s">
        <v>71</v>
      </c>
      <c r="F21" s="45">
        <v>27</v>
      </c>
      <c r="G21" s="46">
        <v>1</v>
      </c>
      <c r="H21" s="46">
        <v>47</v>
      </c>
      <c r="I21" s="46">
        <v>11</v>
      </c>
      <c r="J21" s="46">
        <v>23</v>
      </c>
      <c r="K21" s="23">
        <f t="shared" si="0"/>
        <v>26</v>
      </c>
      <c r="L21" s="45">
        <v>1</v>
      </c>
      <c r="M21" s="46">
        <v>0</v>
      </c>
      <c r="N21" s="46">
        <v>26</v>
      </c>
      <c r="O21" s="46">
        <v>1</v>
      </c>
      <c r="P21" s="46">
        <v>0</v>
      </c>
      <c r="Q21" s="46">
        <v>47</v>
      </c>
      <c r="R21" s="46">
        <v>0</v>
      </c>
      <c r="S21" s="46">
        <v>0</v>
      </c>
      <c r="T21" s="46">
        <v>11</v>
      </c>
      <c r="U21" s="46">
        <v>0</v>
      </c>
      <c r="V21" s="46">
        <v>2</v>
      </c>
      <c r="W21" s="46">
        <v>21</v>
      </c>
      <c r="X21" s="46">
        <v>2</v>
      </c>
      <c r="Y21" s="50" t="s">
        <v>72</v>
      </c>
      <c r="Z21" s="49">
        <v>0</v>
      </c>
      <c r="AA21" s="49">
        <v>0</v>
      </c>
      <c r="AB21" s="49">
        <v>0</v>
      </c>
      <c r="AC21" s="49">
        <v>0</v>
      </c>
      <c r="AD21" s="26">
        <f>(N21+Q21+T21+W21)/(F21+H21+I21+J21)</f>
        <v>0.97222222222222221</v>
      </c>
      <c r="AE21" s="26">
        <f>(M21+N21+P21+Q21+S21+T21+V21++W21)/(H21+I21+J21+F21)</f>
        <v>0.9907407407407407</v>
      </c>
      <c r="AF21" s="26">
        <f>(O21+R21+U21+X21)/(F21+H21+I21+J21)</f>
        <v>2.7777777777777776E-2</v>
      </c>
      <c r="AG21" s="26">
        <f>(N21+Q21+T21)/(F21+H21+I21)</f>
        <v>0.9882352941176471</v>
      </c>
      <c r="AH21" s="26">
        <f>(SUM(M21+N21+P21+Q21+S21+T21)/(F21+H21+I21))</f>
        <v>0.9882352941176471</v>
      </c>
      <c r="AI21" s="26">
        <f>(O21+R21+U21)/(F21+H21+I21)</f>
        <v>1.1764705882352941E-2</v>
      </c>
      <c r="AJ21" s="32"/>
      <c r="AK21" s="32"/>
      <c r="AL21" s="32"/>
      <c r="AM21" s="32"/>
      <c r="AN21" s="32"/>
      <c r="AO21" s="32"/>
      <c r="AP21" s="32"/>
      <c r="AQ21" s="32"/>
    </row>
    <row r="22" spans="1:43" ht="46.5">
      <c r="A22" s="28"/>
      <c r="B22" s="29">
        <v>16</v>
      </c>
      <c r="C22" s="29">
        <v>37909178</v>
      </c>
      <c r="D22" s="41" t="s">
        <v>73</v>
      </c>
      <c r="E22" s="31" t="s">
        <v>74</v>
      </c>
      <c r="F22" s="22">
        <v>11</v>
      </c>
      <c r="G22" s="22">
        <v>1</v>
      </c>
      <c r="H22" s="22">
        <v>23</v>
      </c>
      <c r="I22" s="22">
        <v>12</v>
      </c>
      <c r="J22" s="22">
        <v>15</v>
      </c>
      <c r="K22" s="23">
        <f t="shared" si="0"/>
        <v>11</v>
      </c>
      <c r="L22" s="33">
        <v>1</v>
      </c>
      <c r="M22" s="33">
        <v>1</v>
      </c>
      <c r="N22" s="33">
        <v>10</v>
      </c>
      <c r="O22" s="33">
        <v>3</v>
      </c>
      <c r="P22" s="33">
        <v>0</v>
      </c>
      <c r="Q22" s="33">
        <v>23</v>
      </c>
      <c r="R22" s="33">
        <v>9</v>
      </c>
      <c r="S22" s="33">
        <v>0</v>
      </c>
      <c r="T22" s="33">
        <v>12</v>
      </c>
      <c r="U22" s="33">
        <v>1</v>
      </c>
      <c r="V22" s="33">
        <v>0</v>
      </c>
      <c r="W22" s="33">
        <v>15</v>
      </c>
      <c r="X22" s="33">
        <v>2</v>
      </c>
      <c r="Y22" s="34" t="s">
        <v>54</v>
      </c>
      <c r="Z22" s="34">
        <v>0</v>
      </c>
      <c r="AA22" s="34">
        <v>0</v>
      </c>
      <c r="AB22" s="34">
        <v>0</v>
      </c>
      <c r="AC22" s="34">
        <v>0</v>
      </c>
      <c r="AD22" s="26">
        <f>(N22+Q22+T22+W22)/(F22+H22+I22+J22)</f>
        <v>0.98360655737704916</v>
      </c>
      <c r="AE22" s="26">
        <f>(M22+N22+P22+Q22+S22+T22+V22++W22)/(H22+I22+J22+F22)</f>
        <v>1</v>
      </c>
      <c r="AF22" s="26">
        <f>(O22+R22+U22+X22)/(F22+H22+I22+J22)</f>
        <v>0.24590163934426229</v>
      </c>
      <c r="AG22" s="26">
        <f>(N22+Q22+T22)/(F22+H22+I22)</f>
        <v>0.97826086956521741</v>
      </c>
      <c r="AH22" s="26">
        <f>(SUM(M22+N22+P22+Q22+S22+T22)/(F22+H22+I22))</f>
        <v>1</v>
      </c>
      <c r="AI22" s="26">
        <f>(O22+R22+U22)/(F22+H22+I22)</f>
        <v>0.28260869565217389</v>
      </c>
      <c r="AJ22" s="51"/>
      <c r="AK22" s="51"/>
      <c r="AL22" s="51"/>
      <c r="AM22" s="51"/>
      <c r="AN22" s="51"/>
      <c r="AO22" s="51"/>
      <c r="AP22" s="51"/>
      <c r="AQ22" s="51"/>
    </row>
    <row r="23" spans="1:43" ht="46.5">
      <c r="A23" s="1"/>
      <c r="B23" s="18">
        <v>17</v>
      </c>
      <c r="C23" s="29">
        <v>37803043</v>
      </c>
      <c r="D23" s="41" t="s">
        <v>75</v>
      </c>
      <c r="E23" s="31" t="s">
        <v>76</v>
      </c>
      <c r="F23" s="33">
        <v>39</v>
      </c>
      <c r="G23" s="33">
        <v>5</v>
      </c>
      <c r="H23" s="33">
        <v>90</v>
      </c>
      <c r="I23" s="33">
        <v>27</v>
      </c>
      <c r="J23" s="33">
        <v>46</v>
      </c>
      <c r="K23" s="23">
        <f t="shared" si="0"/>
        <v>39</v>
      </c>
      <c r="L23" s="33">
        <v>5</v>
      </c>
      <c r="M23" s="33">
        <v>0</v>
      </c>
      <c r="N23" s="33">
        <v>39</v>
      </c>
      <c r="O23" s="33">
        <v>4</v>
      </c>
      <c r="P23" s="33">
        <v>0</v>
      </c>
      <c r="Q23" s="33">
        <v>90</v>
      </c>
      <c r="R23" s="33">
        <v>5</v>
      </c>
      <c r="S23" s="33">
        <v>0</v>
      </c>
      <c r="T23" s="33">
        <v>27</v>
      </c>
      <c r="U23" s="33">
        <v>0</v>
      </c>
      <c r="V23" s="33">
        <v>0</v>
      </c>
      <c r="W23" s="33">
        <v>46</v>
      </c>
      <c r="X23" s="33">
        <v>1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26">
        <f>(N23+Q23+T23+W23)/(F23+H23+I23+J23)</f>
        <v>1</v>
      </c>
      <c r="AE23" s="26">
        <f>(M23+N23+P23+Q23+S23+T23+V23++W23)/(H23+I23+J23+F23)</f>
        <v>1</v>
      </c>
      <c r="AF23" s="26">
        <f>(O23+R23+U23+X23)/(F23+H23+I23+J23)</f>
        <v>4.9504950495049507E-2</v>
      </c>
      <c r="AG23" s="26">
        <f>(N23+Q23+T23)/(F23+H23+I23)</f>
        <v>1</v>
      </c>
      <c r="AH23" s="26">
        <f>(SUM(M23+N23+P23+Q23+S23+T23)/(F23+H23+I23))</f>
        <v>1</v>
      </c>
      <c r="AI23" s="26">
        <f>(O23+R23+U23)/(F23+H23+I23)</f>
        <v>5.7692307692307696E-2</v>
      </c>
      <c r="AJ23" s="32"/>
      <c r="AK23" s="32"/>
      <c r="AL23" s="32"/>
      <c r="AM23" s="32"/>
      <c r="AN23" s="32"/>
      <c r="AO23" s="32"/>
      <c r="AP23" s="32"/>
      <c r="AQ23" s="32"/>
    </row>
    <row r="24" spans="1:43" ht="46.5">
      <c r="A24" s="28"/>
      <c r="B24" s="29">
        <v>18</v>
      </c>
      <c r="C24" s="29">
        <v>37791248</v>
      </c>
      <c r="D24" s="41" t="s">
        <v>77</v>
      </c>
      <c r="E24" s="31" t="s">
        <v>78</v>
      </c>
      <c r="F24" s="22">
        <v>20</v>
      </c>
      <c r="G24" s="22">
        <v>3</v>
      </c>
      <c r="H24" s="22">
        <v>32</v>
      </c>
      <c r="I24" s="22">
        <v>7</v>
      </c>
      <c r="J24" s="22">
        <v>31</v>
      </c>
      <c r="K24" s="23">
        <f t="shared" si="0"/>
        <v>20</v>
      </c>
      <c r="L24" s="22">
        <v>3</v>
      </c>
      <c r="M24" s="22">
        <v>0</v>
      </c>
      <c r="N24" s="22">
        <v>20</v>
      </c>
      <c r="O24" s="22">
        <v>12</v>
      </c>
      <c r="P24" s="22">
        <v>0</v>
      </c>
      <c r="Q24" s="22">
        <v>32</v>
      </c>
      <c r="R24" s="22">
        <v>18</v>
      </c>
      <c r="S24" s="22">
        <v>0</v>
      </c>
      <c r="T24" s="22">
        <v>7</v>
      </c>
      <c r="U24" s="22">
        <v>2</v>
      </c>
      <c r="V24" s="22">
        <v>0</v>
      </c>
      <c r="W24" s="22">
        <v>30</v>
      </c>
      <c r="X24" s="22">
        <v>4</v>
      </c>
      <c r="Y24" s="24" t="s">
        <v>79</v>
      </c>
      <c r="Z24" s="24">
        <v>0</v>
      </c>
      <c r="AA24" s="24">
        <v>0</v>
      </c>
      <c r="AB24" s="24">
        <v>0</v>
      </c>
      <c r="AC24" s="24">
        <v>0</v>
      </c>
      <c r="AD24" s="26">
        <f>(N24+Q24+T24+W24)/(F24+H24+I24+J24)</f>
        <v>0.98888888888888893</v>
      </c>
      <c r="AE24" s="26">
        <f>(M24+N24+P24+Q24+S24+T24+V24++W24)/(H24+I24+J24+F24)</f>
        <v>0.98888888888888893</v>
      </c>
      <c r="AF24" s="26">
        <f>(O24+R24+U24+X24)/(F24+H24+I24+J24)</f>
        <v>0.4</v>
      </c>
      <c r="AG24" s="26">
        <f>(N24+Q24+T24)/(F24+H24+I24)</f>
        <v>1</v>
      </c>
      <c r="AH24" s="26">
        <f>(SUM(M24+N24+P24+Q24+S24+T24)/(F24+H24+I24))</f>
        <v>1</v>
      </c>
      <c r="AI24" s="26">
        <f>(O24+R24+U24)/(F24+H24+I24)</f>
        <v>0.5423728813559322</v>
      </c>
      <c r="AJ24" s="32"/>
      <c r="AK24" s="32"/>
      <c r="AL24" s="32"/>
      <c r="AM24" s="32"/>
      <c r="AN24" s="32"/>
      <c r="AO24" s="32"/>
      <c r="AP24" s="32"/>
      <c r="AQ24" s="32"/>
    </row>
    <row r="25" spans="1:43" ht="93">
      <c r="A25" s="1"/>
      <c r="B25" s="18">
        <v>19</v>
      </c>
      <c r="C25" s="29">
        <v>37803279</v>
      </c>
      <c r="D25" s="41" t="s">
        <v>80</v>
      </c>
      <c r="E25" s="31" t="s">
        <v>81</v>
      </c>
      <c r="F25" s="45">
        <v>62</v>
      </c>
      <c r="G25" s="46">
        <v>4</v>
      </c>
      <c r="H25" s="46">
        <v>133</v>
      </c>
      <c r="I25" s="46">
        <v>45</v>
      </c>
      <c r="J25" s="46">
        <v>95</v>
      </c>
      <c r="K25" s="23">
        <f t="shared" si="0"/>
        <v>61</v>
      </c>
      <c r="L25" s="45">
        <v>4</v>
      </c>
      <c r="M25" s="46">
        <v>0</v>
      </c>
      <c r="N25" s="46">
        <v>61</v>
      </c>
      <c r="O25" s="46">
        <v>9</v>
      </c>
      <c r="P25" s="46">
        <v>1</v>
      </c>
      <c r="Q25" s="46">
        <v>131</v>
      </c>
      <c r="R25" s="46">
        <v>14</v>
      </c>
      <c r="S25" s="46">
        <v>0</v>
      </c>
      <c r="T25" s="46">
        <v>45</v>
      </c>
      <c r="U25" s="46">
        <v>0</v>
      </c>
      <c r="V25" s="46">
        <v>0</v>
      </c>
      <c r="W25" s="46">
        <v>95</v>
      </c>
      <c r="X25" s="46">
        <v>2</v>
      </c>
      <c r="Y25" s="50" t="s">
        <v>82</v>
      </c>
      <c r="Z25" s="50">
        <v>0</v>
      </c>
      <c r="AA25" s="50">
        <v>0</v>
      </c>
      <c r="AB25" s="50">
        <v>0</v>
      </c>
      <c r="AC25" s="50">
        <v>0</v>
      </c>
      <c r="AD25" s="26">
        <f>(N25+Q25+T25+W25)/(F25+H25+I25+J25)</f>
        <v>0.991044776119403</v>
      </c>
      <c r="AE25" s="26">
        <f>(M25+N25+P25+Q25+S25+T25+V25++W25)/(H25+I25+J25+F25)</f>
        <v>0.99402985074626871</v>
      </c>
      <c r="AF25" s="26">
        <f>(O25+R25+U25+X25)/(F25+H25+I25+J25)</f>
        <v>7.4626865671641784E-2</v>
      </c>
      <c r="AG25" s="26">
        <f>(N25+Q25+T25)/(F25+H25+I25)</f>
        <v>0.98750000000000004</v>
      </c>
      <c r="AH25" s="26">
        <f>(SUM(M25+N25+P25+Q25+S25+T25)/(F25+H25+I25))</f>
        <v>0.9916666666666667</v>
      </c>
      <c r="AI25" s="26">
        <f>(O25+R25+U25)/(F25+H25+I25)</f>
        <v>9.583333333333334E-2</v>
      </c>
      <c r="AJ25" s="52"/>
      <c r="AK25" s="52"/>
      <c r="AL25" s="52"/>
      <c r="AM25" s="52"/>
      <c r="AN25" s="52"/>
      <c r="AO25" s="52"/>
      <c r="AP25" s="52"/>
      <c r="AQ25" s="52"/>
    </row>
    <row r="26" spans="1:43" ht="46.5">
      <c r="A26" s="28"/>
      <c r="B26" s="29">
        <v>20</v>
      </c>
      <c r="C26" s="29">
        <v>37522155</v>
      </c>
      <c r="D26" s="30" t="s">
        <v>83</v>
      </c>
      <c r="E26" s="31" t="s">
        <v>84</v>
      </c>
      <c r="F26" s="45">
        <v>29</v>
      </c>
      <c r="G26" s="46">
        <v>1</v>
      </c>
      <c r="H26" s="46">
        <v>81</v>
      </c>
      <c r="I26" s="46">
        <v>17</v>
      </c>
      <c r="J26" s="46">
        <v>70</v>
      </c>
      <c r="K26" s="23">
        <f t="shared" si="0"/>
        <v>29</v>
      </c>
      <c r="L26" s="45">
        <v>1</v>
      </c>
      <c r="M26" s="46">
        <v>0</v>
      </c>
      <c r="N26" s="46">
        <v>29</v>
      </c>
      <c r="O26" s="46">
        <v>11</v>
      </c>
      <c r="P26" s="46">
        <v>0</v>
      </c>
      <c r="Q26" s="46">
        <v>81</v>
      </c>
      <c r="R26" s="46">
        <v>41</v>
      </c>
      <c r="S26" s="46">
        <v>0</v>
      </c>
      <c r="T26" s="46">
        <v>17</v>
      </c>
      <c r="U26" s="46">
        <v>7</v>
      </c>
      <c r="V26" s="46">
        <v>0</v>
      </c>
      <c r="W26" s="46">
        <v>70</v>
      </c>
      <c r="X26" s="46">
        <v>10</v>
      </c>
      <c r="Y26" s="50" t="s">
        <v>85</v>
      </c>
      <c r="Z26" s="50">
        <v>0</v>
      </c>
      <c r="AA26" s="50">
        <v>0</v>
      </c>
      <c r="AB26" s="50">
        <v>0</v>
      </c>
      <c r="AC26" s="50">
        <v>0</v>
      </c>
      <c r="AD26" s="26">
        <f>(N26+Q26+T26+W26)/(F26+H26+I26+J26)</f>
        <v>1</v>
      </c>
      <c r="AE26" s="26">
        <f>(M26+N26+P26+Q26+S26+T26+V26++W26)/(H26+I26+J26+F26)</f>
        <v>1</v>
      </c>
      <c r="AF26" s="26">
        <f>(O26+R26+U26+X26)/(F26+H26+I26+J26)</f>
        <v>0.35025380710659898</v>
      </c>
      <c r="AG26" s="26">
        <f>(N26+Q26+T26)/(F26+H26+I26)</f>
        <v>1</v>
      </c>
      <c r="AH26" s="26">
        <f>(SUM(M26+N26+P26+Q26+S26+T26)/(F26+H26+I26))</f>
        <v>1</v>
      </c>
      <c r="AI26" s="26">
        <f>(O26+R26+U26)/(F26+H26+I26)</f>
        <v>0.46456692913385828</v>
      </c>
      <c r="AJ26" s="32"/>
      <c r="AK26" s="32"/>
      <c r="AL26" s="32"/>
      <c r="AM26" s="32"/>
      <c r="AN26" s="32"/>
      <c r="AO26" s="32"/>
      <c r="AP26" s="32"/>
      <c r="AQ26" s="32"/>
    </row>
    <row r="27" spans="1:43" ht="62">
      <c r="A27" s="1"/>
      <c r="B27" s="18">
        <v>21</v>
      </c>
      <c r="C27" s="29">
        <v>37927092</v>
      </c>
      <c r="D27" s="41" t="s">
        <v>86</v>
      </c>
      <c r="E27" s="31" t="s">
        <v>87</v>
      </c>
      <c r="F27" s="33">
        <v>25</v>
      </c>
      <c r="G27" s="33">
        <v>2</v>
      </c>
      <c r="H27" s="33">
        <v>67</v>
      </c>
      <c r="I27" s="33">
        <v>18</v>
      </c>
      <c r="J27" s="33">
        <v>52</v>
      </c>
      <c r="K27" s="23">
        <f t="shared" si="0"/>
        <v>24</v>
      </c>
      <c r="L27" s="33">
        <v>2</v>
      </c>
      <c r="M27" s="33">
        <v>1</v>
      </c>
      <c r="N27" s="33">
        <v>23</v>
      </c>
      <c r="O27" s="33">
        <v>10</v>
      </c>
      <c r="P27" s="33">
        <v>1</v>
      </c>
      <c r="Q27" s="33">
        <v>66</v>
      </c>
      <c r="R27" s="33">
        <v>29</v>
      </c>
      <c r="S27" s="33">
        <v>0</v>
      </c>
      <c r="T27" s="33">
        <v>18</v>
      </c>
      <c r="U27" s="33">
        <v>13</v>
      </c>
      <c r="V27" s="33">
        <v>0</v>
      </c>
      <c r="W27" s="33">
        <v>52</v>
      </c>
      <c r="X27" s="33">
        <v>16</v>
      </c>
      <c r="Y27" s="34" t="s">
        <v>88</v>
      </c>
      <c r="Z27" s="34">
        <v>0</v>
      </c>
      <c r="AA27" s="34">
        <v>0</v>
      </c>
      <c r="AB27" s="34">
        <v>0</v>
      </c>
      <c r="AC27" s="34">
        <v>0</v>
      </c>
      <c r="AD27" s="26">
        <f>(N27+Q27+T27+W27)/(F27+H27+I27+J27)</f>
        <v>0.98148148148148151</v>
      </c>
      <c r="AE27" s="26">
        <f>(M27+N27+P27+Q27+S27+T27+V27++W27)/(H27+I27+J27+F27)</f>
        <v>0.99382716049382713</v>
      </c>
      <c r="AF27" s="26">
        <f>(O27+R27+U27+X27)/(F27+H27+I27+J27)</f>
        <v>0.41975308641975306</v>
      </c>
      <c r="AG27" s="26">
        <f>(N27+Q27+T27)/(F27+H27+I27)</f>
        <v>0.97272727272727277</v>
      </c>
      <c r="AH27" s="26">
        <f>(SUM(M27+N27+P27+Q27+S27+T27)/(F27+H27+I27))</f>
        <v>0.99090909090909096</v>
      </c>
      <c r="AI27" s="26">
        <f>(O27+R27+U27)/(F27+H27+I27)</f>
        <v>0.47272727272727272</v>
      </c>
      <c r="AJ27" s="32"/>
      <c r="AK27" s="32"/>
      <c r="AL27" s="32"/>
      <c r="AM27" s="32"/>
      <c r="AN27" s="32"/>
      <c r="AO27" s="32"/>
      <c r="AP27" s="32"/>
      <c r="AQ27" s="32"/>
    </row>
    <row r="28" spans="1:43" ht="46.5">
      <c r="A28" s="28"/>
      <c r="B28" s="29">
        <v>22</v>
      </c>
      <c r="C28" s="29">
        <v>37691686</v>
      </c>
      <c r="D28" s="30" t="s">
        <v>89</v>
      </c>
      <c r="E28" s="31" t="s">
        <v>90</v>
      </c>
      <c r="F28" s="33">
        <v>16</v>
      </c>
      <c r="G28" s="33">
        <v>2</v>
      </c>
      <c r="H28" s="33">
        <v>69</v>
      </c>
      <c r="I28" s="33">
        <v>41</v>
      </c>
      <c r="J28" s="33">
        <v>40</v>
      </c>
      <c r="K28" s="23">
        <f t="shared" si="0"/>
        <v>15</v>
      </c>
      <c r="L28" s="33">
        <v>2</v>
      </c>
      <c r="M28" s="33">
        <v>0</v>
      </c>
      <c r="N28" s="33">
        <v>15</v>
      </c>
      <c r="O28" s="33">
        <v>1</v>
      </c>
      <c r="P28" s="33">
        <v>1</v>
      </c>
      <c r="Q28" s="33">
        <v>68</v>
      </c>
      <c r="R28" s="33">
        <v>0</v>
      </c>
      <c r="S28" s="33">
        <v>1</v>
      </c>
      <c r="T28" s="33">
        <v>40</v>
      </c>
      <c r="U28" s="33">
        <v>0</v>
      </c>
      <c r="V28" s="33">
        <v>1</v>
      </c>
      <c r="W28" s="33">
        <v>39</v>
      </c>
      <c r="X28" s="33">
        <v>1</v>
      </c>
      <c r="Y28" s="34" t="s">
        <v>46</v>
      </c>
      <c r="Z28" s="34">
        <v>1</v>
      </c>
      <c r="AA28" s="34">
        <v>0</v>
      </c>
      <c r="AB28" s="34">
        <v>0</v>
      </c>
      <c r="AC28" s="34">
        <v>0</v>
      </c>
      <c r="AD28" s="26">
        <f>(N28+Q28+T28+W28)/(F28+H28+I28+J28)</f>
        <v>0.97590361445783136</v>
      </c>
      <c r="AE28" s="26">
        <f>(M28+N28+P28+Q28+S28+T28+V28++W28)/(H28+I28+J28+F28)</f>
        <v>0.99397590361445787</v>
      </c>
      <c r="AF28" s="26">
        <f>(O28+R28+U28+X28)/(F28+H28+I28+J28)</f>
        <v>1.2048192771084338E-2</v>
      </c>
      <c r="AG28" s="26">
        <f>(N28+Q28+T28)/(F28+H28+I28)</f>
        <v>0.97619047619047616</v>
      </c>
      <c r="AH28" s="26">
        <f>(SUM(M28+N28+P28+Q28+S28+T28)/(F28+H28+I28))</f>
        <v>0.99206349206349209</v>
      </c>
      <c r="AI28" s="26">
        <f>(O28+R28+U28)/(F28+H28+I28)</f>
        <v>7.9365079365079361E-3</v>
      </c>
      <c r="AJ28" s="32"/>
      <c r="AK28" s="32"/>
      <c r="AL28" s="32"/>
      <c r="AM28" s="32"/>
      <c r="AN28" s="32"/>
      <c r="AO28" s="32"/>
      <c r="AP28" s="32"/>
      <c r="AQ28" s="32"/>
    </row>
    <row r="29" spans="1:43" ht="46.5">
      <c r="A29" s="1"/>
      <c r="B29" s="18">
        <v>23</v>
      </c>
      <c r="C29" s="53">
        <v>37980245</v>
      </c>
      <c r="D29" s="27" t="s">
        <v>91</v>
      </c>
      <c r="E29" s="35" t="s">
        <v>92</v>
      </c>
      <c r="F29" s="22">
        <v>37</v>
      </c>
      <c r="G29" s="22">
        <v>2</v>
      </c>
      <c r="H29" s="22">
        <v>106</v>
      </c>
      <c r="I29" s="22">
        <v>37</v>
      </c>
      <c r="J29" s="22">
        <v>66</v>
      </c>
      <c r="K29" s="23">
        <f t="shared" si="0"/>
        <v>37</v>
      </c>
      <c r="L29" s="22">
        <v>2</v>
      </c>
      <c r="M29" s="22">
        <v>0</v>
      </c>
      <c r="N29" s="22">
        <v>37</v>
      </c>
      <c r="O29" s="22">
        <v>2</v>
      </c>
      <c r="P29" s="22">
        <v>0</v>
      </c>
      <c r="Q29" s="22">
        <v>106</v>
      </c>
      <c r="R29" s="22">
        <v>5</v>
      </c>
      <c r="S29" s="22">
        <v>0</v>
      </c>
      <c r="T29" s="22">
        <v>37</v>
      </c>
      <c r="U29" s="22">
        <v>1</v>
      </c>
      <c r="V29" s="22">
        <v>0</v>
      </c>
      <c r="W29" s="22">
        <v>66</v>
      </c>
      <c r="X29" s="22">
        <v>2</v>
      </c>
      <c r="Y29" s="24">
        <v>0</v>
      </c>
      <c r="Z29" s="24">
        <v>0</v>
      </c>
      <c r="AA29" s="24">
        <v>0</v>
      </c>
      <c r="AB29" s="24">
        <v>0</v>
      </c>
      <c r="AC29" s="24">
        <v>0</v>
      </c>
      <c r="AD29" s="26">
        <f>(N29+Q29+T29+W29)/(F29+H29+I29+J29)</f>
        <v>1</v>
      </c>
      <c r="AE29" s="26">
        <f>(M29+N29+P29+Q29+S29+T29+V29++W29)/(H29+I29+J29+F29)</f>
        <v>1</v>
      </c>
      <c r="AF29" s="26">
        <f>(O29+R29+U29+X29)/(F29+H29+I29+J29)</f>
        <v>4.065040650406504E-2</v>
      </c>
      <c r="AG29" s="26">
        <f>(N29+Q29+T29)/(F29+H29+I29)</f>
        <v>1</v>
      </c>
      <c r="AH29" s="26">
        <f>(SUM(M29+N29+P29+Q29+S29+T29)/(F29+H29+I29))</f>
        <v>1</v>
      </c>
      <c r="AI29" s="26">
        <f>(O29+R29+U29)/(F29+H29+I29)</f>
        <v>4.4444444444444446E-2</v>
      </c>
      <c r="AJ29" s="32"/>
      <c r="AK29" s="32"/>
      <c r="AL29" s="32"/>
      <c r="AM29" s="32"/>
      <c r="AN29" s="32"/>
      <c r="AO29" s="32"/>
      <c r="AP29" s="32"/>
      <c r="AQ29" s="32"/>
    </row>
    <row r="30" spans="1:43" ht="46.5">
      <c r="A30" s="28"/>
      <c r="B30" s="29">
        <v>24</v>
      </c>
      <c r="C30" s="29">
        <v>37802778</v>
      </c>
      <c r="D30" s="54" t="s">
        <v>93</v>
      </c>
      <c r="E30" s="35" t="s">
        <v>94</v>
      </c>
      <c r="F30" s="45">
        <v>3</v>
      </c>
      <c r="G30" s="46">
        <v>1</v>
      </c>
      <c r="H30" s="46">
        <v>7</v>
      </c>
      <c r="I30" s="46">
        <v>2</v>
      </c>
      <c r="J30" s="46">
        <v>10</v>
      </c>
      <c r="K30" s="23">
        <f t="shared" si="0"/>
        <v>3</v>
      </c>
      <c r="L30" s="45">
        <v>1</v>
      </c>
      <c r="M30" s="46">
        <v>0</v>
      </c>
      <c r="N30" s="46">
        <v>3</v>
      </c>
      <c r="O30" s="46">
        <v>1</v>
      </c>
      <c r="P30" s="46">
        <v>0</v>
      </c>
      <c r="Q30" s="46">
        <v>7</v>
      </c>
      <c r="R30" s="46">
        <v>0</v>
      </c>
      <c r="S30" s="46">
        <v>0</v>
      </c>
      <c r="T30" s="46">
        <v>2</v>
      </c>
      <c r="U30" s="46">
        <v>0</v>
      </c>
      <c r="V30" s="46">
        <v>1</v>
      </c>
      <c r="W30" s="46">
        <v>8</v>
      </c>
      <c r="X30" s="46">
        <v>2</v>
      </c>
      <c r="Y30" s="50" t="s">
        <v>95</v>
      </c>
      <c r="Z30" s="50">
        <v>0</v>
      </c>
      <c r="AA30" s="50">
        <v>0</v>
      </c>
      <c r="AB30" s="50">
        <v>1</v>
      </c>
      <c r="AC30" s="50">
        <v>0</v>
      </c>
      <c r="AD30" s="26">
        <f>(N30+Q30+T30+W30)/(F30+H30+I30+J30)</f>
        <v>0.90909090909090906</v>
      </c>
      <c r="AE30" s="26">
        <f>(M30+N30+P30+Q30+S30+T30+V30++W30)/(H30+I30+J30+F30)</f>
        <v>0.95454545454545459</v>
      </c>
      <c r="AF30" s="26">
        <f>(O30+R30+U30+X30)/(F30+H30+I30+J30)</f>
        <v>0.13636363636363635</v>
      </c>
      <c r="AG30" s="26">
        <f>(N30+Q30+T30)/(F30+H30+I30)</f>
        <v>1</v>
      </c>
      <c r="AH30" s="26">
        <f>(SUM(M30+N30+P30+Q30+S30+T30)/(F30+H30+I30))</f>
        <v>1</v>
      </c>
      <c r="AI30" s="26">
        <f>(O30+R30+U30)/(F30+H30+I30)</f>
        <v>8.3333333333333329E-2</v>
      </c>
      <c r="AJ30" s="32"/>
      <c r="AK30" s="32"/>
      <c r="AL30" s="32"/>
      <c r="AM30" s="32"/>
      <c r="AN30" s="32"/>
      <c r="AO30" s="32"/>
      <c r="AP30" s="32"/>
      <c r="AQ30" s="32"/>
    </row>
    <row r="31" spans="1:43" ht="46.5">
      <c r="A31" s="1"/>
      <c r="B31" s="18">
        <v>25</v>
      </c>
      <c r="C31" s="29">
        <v>37695958</v>
      </c>
      <c r="D31" s="41" t="s">
        <v>96</v>
      </c>
      <c r="E31" s="31" t="s">
        <v>97</v>
      </c>
      <c r="F31" s="45">
        <v>7</v>
      </c>
      <c r="G31" s="46">
        <v>2</v>
      </c>
      <c r="H31" s="46">
        <v>24</v>
      </c>
      <c r="I31" s="46">
        <v>7</v>
      </c>
      <c r="J31" s="46">
        <v>16</v>
      </c>
      <c r="K31" s="23">
        <f t="shared" si="0"/>
        <v>7</v>
      </c>
      <c r="L31" s="45">
        <v>2</v>
      </c>
      <c r="M31" s="46">
        <v>0</v>
      </c>
      <c r="N31" s="46">
        <v>7</v>
      </c>
      <c r="O31" s="46">
        <v>2</v>
      </c>
      <c r="P31" s="46">
        <v>0</v>
      </c>
      <c r="Q31" s="46">
        <v>24</v>
      </c>
      <c r="R31" s="46">
        <v>1</v>
      </c>
      <c r="S31" s="46">
        <v>0</v>
      </c>
      <c r="T31" s="46">
        <v>7</v>
      </c>
      <c r="U31" s="46">
        <v>0</v>
      </c>
      <c r="V31" s="46">
        <v>0</v>
      </c>
      <c r="W31" s="46">
        <v>15</v>
      </c>
      <c r="X31" s="46">
        <v>0</v>
      </c>
      <c r="Y31" s="50" t="s">
        <v>98</v>
      </c>
      <c r="Z31" s="50">
        <v>0</v>
      </c>
      <c r="AA31" s="50">
        <v>0</v>
      </c>
      <c r="AB31" s="50">
        <v>0</v>
      </c>
      <c r="AC31" s="50">
        <v>0</v>
      </c>
      <c r="AD31" s="26">
        <f>(N31+Q31+T31+W31)/(F31+H31+I31+J31)</f>
        <v>0.98148148148148151</v>
      </c>
      <c r="AE31" s="26">
        <f>(M31+N31+P31+Q31+S31+T31+V31++W31)/(H31+I31+J31+F31)</f>
        <v>0.98148148148148151</v>
      </c>
      <c r="AF31" s="26">
        <f>(O31+R31+U31+X31)/(F31+H31+I31+J31)</f>
        <v>5.5555555555555552E-2</v>
      </c>
      <c r="AG31" s="26">
        <f>(N31+Q31+T31)/(F31+H31+I31)</f>
        <v>1</v>
      </c>
      <c r="AH31" s="26">
        <f>(SUM(M31+N31+P31+Q31+S31+T31)/(F31+H31+I31))</f>
        <v>1</v>
      </c>
      <c r="AI31" s="26">
        <f>(O31+R31+U31)/(F31+H31+I31)</f>
        <v>7.8947368421052627E-2</v>
      </c>
      <c r="AJ31" s="32"/>
      <c r="AK31" s="32"/>
      <c r="AL31" s="32"/>
      <c r="AM31" s="32"/>
      <c r="AN31" s="32"/>
      <c r="AO31" s="32"/>
      <c r="AP31" s="32"/>
      <c r="AQ31" s="32"/>
    </row>
    <row r="32" spans="1:43" ht="46.5">
      <c r="A32" s="28"/>
      <c r="B32" s="29">
        <v>26</v>
      </c>
      <c r="C32" s="29">
        <v>37870963</v>
      </c>
      <c r="D32" s="30" t="s">
        <v>99</v>
      </c>
      <c r="E32" s="31" t="s">
        <v>100</v>
      </c>
      <c r="F32" s="45">
        <v>11</v>
      </c>
      <c r="G32" s="46">
        <v>1</v>
      </c>
      <c r="H32" s="46">
        <v>32</v>
      </c>
      <c r="I32" s="46">
        <v>11</v>
      </c>
      <c r="J32" s="46">
        <v>33</v>
      </c>
      <c r="K32" s="23">
        <f t="shared" si="0"/>
        <v>11</v>
      </c>
      <c r="L32" s="45">
        <v>1</v>
      </c>
      <c r="M32" s="46">
        <v>0</v>
      </c>
      <c r="N32" s="46">
        <v>11</v>
      </c>
      <c r="O32" s="46">
        <v>0</v>
      </c>
      <c r="P32" s="46">
        <v>0</v>
      </c>
      <c r="Q32" s="46">
        <v>32</v>
      </c>
      <c r="R32" s="46">
        <v>3</v>
      </c>
      <c r="S32" s="46">
        <v>0</v>
      </c>
      <c r="T32" s="46">
        <v>11</v>
      </c>
      <c r="U32" s="46">
        <v>0</v>
      </c>
      <c r="V32" s="46">
        <v>0</v>
      </c>
      <c r="W32" s="46">
        <v>33</v>
      </c>
      <c r="X32" s="46">
        <v>7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26">
        <f>(N32+Q32+T32+W32)/(F32+H32+I32+J32)</f>
        <v>1</v>
      </c>
      <c r="AE32" s="26">
        <f>(M32+N32+P32+Q32+S32+T32+V32++W32)/(H32+I32+J32+F32)</f>
        <v>1</v>
      </c>
      <c r="AF32" s="26">
        <f>(O32+R32+U32+X32)/(F32+H32+I32+J32)</f>
        <v>0.11494252873563218</v>
      </c>
      <c r="AG32" s="26">
        <f>(N32+Q32+T32)/(F32+H32+I32)</f>
        <v>1</v>
      </c>
      <c r="AH32" s="26">
        <f>(SUM(M32+N32+P32+Q32+S32+T32)/(F32+H32+I32))</f>
        <v>1</v>
      </c>
      <c r="AI32" s="26">
        <f>(O32+R32+U32)/(F32+H32+I32)</f>
        <v>5.5555555555555552E-2</v>
      </c>
      <c r="AJ32" s="32"/>
      <c r="AK32" s="32"/>
      <c r="AL32" s="32"/>
      <c r="AM32" s="32"/>
      <c r="AN32" s="32"/>
      <c r="AO32" s="32"/>
      <c r="AP32" s="32"/>
      <c r="AQ32" s="32"/>
    </row>
    <row r="33" spans="1:43" ht="46.5">
      <c r="A33" s="1"/>
      <c r="B33" s="18">
        <v>27</v>
      </c>
      <c r="C33" s="29">
        <v>37862491</v>
      </c>
      <c r="D33" s="41" t="s">
        <v>101</v>
      </c>
      <c r="E33" s="31" t="s">
        <v>102</v>
      </c>
      <c r="F33" s="33">
        <v>18</v>
      </c>
      <c r="G33" s="33">
        <v>3</v>
      </c>
      <c r="H33" s="33">
        <v>32</v>
      </c>
      <c r="I33" s="33">
        <v>14</v>
      </c>
      <c r="J33" s="33">
        <v>41</v>
      </c>
      <c r="K33" s="23">
        <f t="shared" si="0"/>
        <v>18</v>
      </c>
      <c r="L33" s="33">
        <v>3</v>
      </c>
      <c r="M33" s="33">
        <v>0</v>
      </c>
      <c r="N33" s="33">
        <v>18</v>
      </c>
      <c r="O33" s="33">
        <v>5</v>
      </c>
      <c r="P33" s="33">
        <v>0</v>
      </c>
      <c r="Q33" s="33">
        <v>32</v>
      </c>
      <c r="R33" s="33">
        <v>17</v>
      </c>
      <c r="S33" s="33">
        <v>0</v>
      </c>
      <c r="T33" s="33">
        <v>14</v>
      </c>
      <c r="U33" s="33">
        <v>7</v>
      </c>
      <c r="V33" s="33">
        <v>0</v>
      </c>
      <c r="W33" s="33">
        <v>40</v>
      </c>
      <c r="X33" s="33">
        <v>6</v>
      </c>
      <c r="Y33" s="34" t="s">
        <v>103</v>
      </c>
      <c r="Z33" s="34">
        <v>0</v>
      </c>
      <c r="AA33" s="34">
        <v>0</v>
      </c>
      <c r="AB33" s="34">
        <v>0</v>
      </c>
      <c r="AC33" s="34">
        <v>0</v>
      </c>
      <c r="AD33" s="26">
        <f>(N33+Q33+T33+W33)/(F33+H33+I33+J33)</f>
        <v>0.99047619047619051</v>
      </c>
      <c r="AE33" s="26">
        <f>(M33+N33+P33+Q33+S33+T33+V33++W33)/(H33+I33+J33+F33)</f>
        <v>0.99047619047619051</v>
      </c>
      <c r="AF33" s="26">
        <f>(O33+R33+U33+X33)/(F33+H33+I33+J33)</f>
        <v>0.33333333333333331</v>
      </c>
      <c r="AG33" s="26">
        <f>(N33+Q33+T33)/(F33+H33+I33)</f>
        <v>1</v>
      </c>
      <c r="AH33" s="26">
        <f>(SUM(M33+N33+P33+Q33+S33+T33)/(F33+H33+I33))</f>
        <v>1</v>
      </c>
      <c r="AI33" s="26">
        <f>(O33+R33+U33)/(F33+H33+I33)</f>
        <v>0.453125</v>
      </c>
      <c r="AJ33" s="32"/>
      <c r="AK33" s="32"/>
      <c r="AL33" s="32"/>
      <c r="AM33" s="32"/>
      <c r="AN33" s="32"/>
      <c r="AO33" s="32"/>
      <c r="AP33" s="32"/>
      <c r="AQ33" s="32"/>
    </row>
    <row r="34" spans="1:43" ht="46.5">
      <c r="A34" s="28"/>
      <c r="B34" s="29">
        <v>28</v>
      </c>
      <c r="C34" s="29">
        <v>37691796</v>
      </c>
      <c r="D34" s="30" t="s">
        <v>104</v>
      </c>
      <c r="E34" s="31" t="s">
        <v>105</v>
      </c>
      <c r="F34" s="33">
        <v>11</v>
      </c>
      <c r="G34" s="33">
        <v>2</v>
      </c>
      <c r="H34" s="33">
        <v>33</v>
      </c>
      <c r="I34" s="33">
        <v>12</v>
      </c>
      <c r="J34" s="33">
        <v>27</v>
      </c>
      <c r="K34" s="23">
        <f t="shared" si="0"/>
        <v>11</v>
      </c>
      <c r="L34" s="33">
        <v>2</v>
      </c>
      <c r="M34" s="33">
        <v>0</v>
      </c>
      <c r="N34" s="33">
        <v>11</v>
      </c>
      <c r="O34" s="33">
        <v>4</v>
      </c>
      <c r="P34" s="33">
        <v>0</v>
      </c>
      <c r="Q34" s="33">
        <v>33</v>
      </c>
      <c r="R34" s="33">
        <v>1</v>
      </c>
      <c r="S34" s="33">
        <v>1</v>
      </c>
      <c r="T34" s="33">
        <v>11</v>
      </c>
      <c r="U34" s="33">
        <v>0</v>
      </c>
      <c r="V34" s="33">
        <v>0</v>
      </c>
      <c r="W34" s="33">
        <v>27</v>
      </c>
      <c r="X34" s="33">
        <v>1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26">
        <f>(N34+Q34+T34+W34)/(F34+H34+I34+J34)</f>
        <v>0.98795180722891562</v>
      </c>
      <c r="AE34" s="26">
        <f>(M34+N34+P34+Q34+S34+T34+V34++W34)/(H34+I34+J34+F34)</f>
        <v>1</v>
      </c>
      <c r="AF34" s="26">
        <f>(O34+R34+U34+X34)/(F34+H34+I34+J34)</f>
        <v>7.2289156626506021E-2</v>
      </c>
      <c r="AG34" s="26">
        <f>(N34+Q34+T34)/(F34+H34+I34)</f>
        <v>0.9821428571428571</v>
      </c>
      <c r="AH34" s="26">
        <f>(SUM(M34+N34+P34+Q34+S34+T34)/(F34+H34+I34))</f>
        <v>1</v>
      </c>
      <c r="AI34" s="26">
        <f>(O34+R34+U34)/(F34+H34+I34)</f>
        <v>8.9285714285714288E-2</v>
      </c>
      <c r="AJ34" s="32"/>
      <c r="AK34" s="32"/>
      <c r="AL34" s="32"/>
      <c r="AM34" s="32"/>
      <c r="AN34" s="32"/>
      <c r="AO34" s="32"/>
      <c r="AP34" s="32"/>
      <c r="AQ34" s="32"/>
    </row>
    <row r="35" spans="1:43" ht="62">
      <c r="A35" s="1"/>
      <c r="B35" s="18">
        <v>29</v>
      </c>
      <c r="C35" s="29">
        <v>37980334</v>
      </c>
      <c r="D35" s="27" t="s">
        <v>106</v>
      </c>
      <c r="E35" s="35" t="s">
        <v>107</v>
      </c>
      <c r="F35" s="33">
        <v>10</v>
      </c>
      <c r="G35" s="33">
        <v>2</v>
      </c>
      <c r="H35" s="33">
        <v>34</v>
      </c>
      <c r="I35" s="33">
        <v>9</v>
      </c>
      <c r="J35" s="33">
        <v>19</v>
      </c>
      <c r="K35" s="23">
        <f t="shared" si="0"/>
        <v>10</v>
      </c>
      <c r="L35" s="33">
        <v>2</v>
      </c>
      <c r="M35" s="33">
        <v>0</v>
      </c>
      <c r="N35" s="33">
        <v>10</v>
      </c>
      <c r="O35" s="33">
        <v>3</v>
      </c>
      <c r="P35" s="33">
        <v>0</v>
      </c>
      <c r="Q35" s="33">
        <v>34</v>
      </c>
      <c r="R35" s="33">
        <v>5</v>
      </c>
      <c r="S35" s="33">
        <v>0</v>
      </c>
      <c r="T35" s="33">
        <v>9</v>
      </c>
      <c r="U35" s="33">
        <v>0</v>
      </c>
      <c r="V35" s="33">
        <v>0</v>
      </c>
      <c r="W35" s="33">
        <v>19</v>
      </c>
      <c r="X35" s="33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26">
        <f>(N35+Q35+T35+W35)/(F35+H35+I35+J35)</f>
        <v>1</v>
      </c>
      <c r="AE35" s="26">
        <f>(M35+N35+P35+Q35+S35+T35+V35++W35)/(H35+I35+J35+F35)</f>
        <v>1</v>
      </c>
      <c r="AF35" s="26">
        <f>(O35+R35+U35+X35)/(F35+H35+I35+J35)</f>
        <v>0.1111111111111111</v>
      </c>
      <c r="AG35" s="26">
        <f>(N35+Q35+T35)/(F35+H35+I35)</f>
        <v>1</v>
      </c>
      <c r="AH35" s="26">
        <f>(SUM(M35+N35+P35+Q35+S35+T35)/(F35+H35+I35))</f>
        <v>1</v>
      </c>
      <c r="AI35" s="26">
        <f>(O35+R35+U35)/(F35+H35+I35)</f>
        <v>0.15094339622641509</v>
      </c>
      <c r="AJ35" s="32"/>
      <c r="AK35" s="32"/>
      <c r="AL35" s="32"/>
      <c r="AM35" s="32"/>
      <c r="AN35" s="32"/>
      <c r="AO35" s="32"/>
      <c r="AP35" s="32"/>
      <c r="AQ35" s="32"/>
    </row>
    <row r="36" spans="1:43" ht="57" customHeight="1">
      <c r="A36" s="28"/>
      <c r="B36" s="29">
        <v>30</v>
      </c>
      <c r="C36" s="29">
        <v>37339271</v>
      </c>
      <c r="D36" s="55" t="s">
        <v>108</v>
      </c>
      <c r="E36" s="56" t="s">
        <v>109</v>
      </c>
      <c r="F36" s="22">
        <v>9</v>
      </c>
      <c r="G36" s="22">
        <v>2</v>
      </c>
      <c r="H36" s="22">
        <v>23</v>
      </c>
      <c r="I36" s="22">
        <v>13</v>
      </c>
      <c r="J36" s="22">
        <v>18</v>
      </c>
      <c r="K36" s="23">
        <f t="shared" si="0"/>
        <v>9</v>
      </c>
      <c r="L36" s="22">
        <v>2</v>
      </c>
      <c r="M36" s="22">
        <v>0</v>
      </c>
      <c r="N36" s="22">
        <v>9</v>
      </c>
      <c r="O36" s="22">
        <v>4</v>
      </c>
      <c r="P36" s="22">
        <v>0</v>
      </c>
      <c r="Q36" s="22">
        <v>23</v>
      </c>
      <c r="R36" s="22">
        <v>11</v>
      </c>
      <c r="S36" s="22">
        <v>1</v>
      </c>
      <c r="T36" s="22">
        <v>12</v>
      </c>
      <c r="U36" s="22">
        <v>2</v>
      </c>
      <c r="V36" s="22">
        <v>0</v>
      </c>
      <c r="W36" s="22">
        <v>18</v>
      </c>
      <c r="X36" s="22">
        <v>0</v>
      </c>
      <c r="Y36" s="24">
        <v>0</v>
      </c>
      <c r="Z36" s="24">
        <v>0</v>
      </c>
      <c r="AA36" s="24">
        <v>0</v>
      </c>
      <c r="AB36" s="24">
        <v>0</v>
      </c>
      <c r="AC36" s="24">
        <v>0</v>
      </c>
      <c r="AD36" s="26">
        <f>(N36+Q36+T36+W36)/(F36+H36+I36+J36)</f>
        <v>0.98412698412698407</v>
      </c>
      <c r="AE36" s="26">
        <f>(M36+N36+P36+Q36+S36+T36+V36++W36)/(H36+I36+J36+F36)</f>
        <v>1</v>
      </c>
      <c r="AF36" s="26">
        <f>(O36+R36+U36+X36)/(F36+H36+I36+J36)</f>
        <v>0.26984126984126983</v>
      </c>
      <c r="AG36" s="26">
        <f>(N36+Q36+T36)/(F36+H36+I36)</f>
        <v>0.97777777777777775</v>
      </c>
      <c r="AH36" s="26">
        <f>(SUM(M36+N36+P36+Q36+S36+T36)/(F36+H36+I36))</f>
        <v>1</v>
      </c>
      <c r="AI36" s="26">
        <f>(O36+R36+U36)/(F36+H36+I36)</f>
        <v>0.37777777777777777</v>
      </c>
      <c r="AJ36" s="57"/>
      <c r="AK36" s="57"/>
      <c r="AL36" s="57"/>
      <c r="AM36" s="57"/>
      <c r="AN36" s="57"/>
      <c r="AO36" s="57"/>
      <c r="AP36" s="57"/>
      <c r="AQ36" s="57"/>
    </row>
    <row r="37" spans="1:43" ht="46.5">
      <c r="A37" s="1"/>
      <c r="B37" s="18">
        <v>31</v>
      </c>
      <c r="C37" s="29">
        <v>37643758</v>
      </c>
      <c r="D37" s="41" t="s">
        <v>110</v>
      </c>
      <c r="E37" s="31" t="s">
        <v>111</v>
      </c>
      <c r="F37" s="33">
        <v>22</v>
      </c>
      <c r="G37" s="33">
        <v>2</v>
      </c>
      <c r="H37" s="33">
        <v>74</v>
      </c>
      <c r="I37" s="33">
        <v>29</v>
      </c>
      <c r="J37" s="33">
        <v>48</v>
      </c>
      <c r="K37" s="23">
        <f t="shared" si="0"/>
        <v>22</v>
      </c>
      <c r="L37" s="33">
        <v>22</v>
      </c>
      <c r="M37" s="33">
        <v>0</v>
      </c>
      <c r="N37" s="33">
        <v>22</v>
      </c>
      <c r="O37" s="33">
        <v>9</v>
      </c>
      <c r="P37" s="33">
        <v>0</v>
      </c>
      <c r="Q37" s="33">
        <v>74</v>
      </c>
      <c r="R37" s="33">
        <v>16</v>
      </c>
      <c r="S37" s="33">
        <v>0</v>
      </c>
      <c r="T37" s="33">
        <v>29</v>
      </c>
      <c r="U37" s="33">
        <v>4</v>
      </c>
      <c r="V37" s="33">
        <v>4</v>
      </c>
      <c r="W37" s="33">
        <v>44</v>
      </c>
      <c r="X37" s="33">
        <v>6</v>
      </c>
      <c r="Y37" s="34"/>
      <c r="Z37" s="34"/>
      <c r="AA37" s="34"/>
      <c r="AB37" s="34"/>
      <c r="AC37" s="34"/>
      <c r="AD37" s="26">
        <f>(N37+Q37+T37+W37)/(F37+H37+I37+J37)</f>
        <v>0.97687861271676302</v>
      </c>
      <c r="AE37" s="26">
        <f>(M37+N37+P37+Q37+S37+T37+V37++W37)/(H37+I37+J37+F37)</f>
        <v>1</v>
      </c>
      <c r="AF37" s="26">
        <f>(O37+R37+U37+X37)/(F37+H37+I37+J37)</f>
        <v>0.20231213872832371</v>
      </c>
      <c r="AG37" s="26">
        <f>(N37+Q37+T37)/(F37+H37+I37)</f>
        <v>1</v>
      </c>
      <c r="AH37" s="26">
        <f>(SUM(M37+N37+P37+Q37+S37+T37)/(F37+H37+I37))</f>
        <v>1</v>
      </c>
      <c r="AI37" s="26">
        <f>(O37+R37+U37)/(F37+H37+I37)</f>
        <v>0.23200000000000001</v>
      </c>
      <c r="AJ37" s="32"/>
      <c r="AK37" s="32"/>
      <c r="AL37" s="32"/>
      <c r="AM37" s="32"/>
      <c r="AN37" s="32"/>
      <c r="AO37" s="32"/>
      <c r="AP37" s="32"/>
      <c r="AQ37" s="32"/>
    </row>
    <row r="38" spans="1:43" ht="46.5">
      <c r="A38" s="28"/>
      <c r="B38" s="29">
        <v>32</v>
      </c>
      <c r="C38" s="29">
        <v>37544435</v>
      </c>
      <c r="D38" s="27" t="s">
        <v>112</v>
      </c>
      <c r="E38" s="35" t="s">
        <v>113</v>
      </c>
      <c r="F38" s="33">
        <v>9</v>
      </c>
      <c r="G38" s="33">
        <v>1</v>
      </c>
      <c r="H38" s="33">
        <v>19</v>
      </c>
      <c r="I38" s="33">
        <v>9</v>
      </c>
      <c r="J38" s="33">
        <v>26</v>
      </c>
      <c r="K38" s="23">
        <f t="shared" si="0"/>
        <v>9</v>
      </c>
      <c r="L38" s="33">
        <v>1</v>
      </c>
      <c r="M38" s="33">
        <v>0</v>
      </c>
      <c r="N38" s="33">
        <v>9</v>
      </c>
      <c r="O38" s="33">
        <v>9</v>
      </c>
      <c r="P38" s="33">
        <v>0</v>
      </c>
      <c r="Q38" s="33">
        <v>19</v>
      </c>
      <c r="R38" s="33">
        <v>19</v>
      </c>
      <c r="S38" s="33">
        <v>0</v>
      </c>
      <c r="T38" s="33">
        <v>9</v>
      </c>
      <c r="U38" s="33">
        <v>9</v>
      </c>
      <c r="V38" s="33">
        <v>0</v>
      </c>
      <c r="W38" s="33">
        <v>26</v>
      </c>
      <c r="X38" s="33">
        <v>0</v>
      </c>
      <c r="Y38" s="34" t="s">
        <v>85</v>
      </c>
      <c r="Z38" s="34">
        <v>0</v>
      </c>
      <c r="AA38" s="34">
        <v>0</v>
      </c>
      <c r="AB38" s="34">
        <v>0</v>
      </c>
      <c r="AC38" s="34">
        <v>0</v>
      </c>
      <c r="AD38" s="26">
        <f>(N38+Q38+T38+W38)/(F38+H38+I38+J38)</f>
        <v>1</v>
      </c>
      <c r="AE38" s="26">
        <f>(M38+N38+P38+Q38+S38+T38+V38++W38)/(H38+I38+J38+F38)</f>
        <v>1</v>
      </c>
      <c r="AF38" s="26">
        <f>(O38+R38+U38+X38)/(F38+H38+I38+J38)</f>
        <v>0.58730158730158732</v>
      </c>
      <c r="AG38" s="26">
        <f>(N38+Q38+T38)/(F38+H38+I38)</f>
        <v>1</v>
      </c>
      <c r="AH38" s="26">
        <f>(SUM(M38+N38+P38+Q38+S38+T38)/(F38+H38+I38))</f>
        <v>1</v>
      </c>
      <c r="AI38" s="26">
        <f>(O38+R38+U38)/(F38+H38+I38)</f>
        <v>1</v>
      </c>
      <c r="AJ38" s="32"/>
      <c r="AK38" s="32"/>
      <c r="AL38" s="32"/>
      <c r="AM38" s="32"/>
      <c r="AN38" s="32"/>
      <c r="AO38" s="32"/>
      <c r="AP38" s="32"/>
      <c r="AQ38" s="32"/>
    </row>
    <row r="39" spans="1:43" ht="248">
      <c r="A39" s="58"/>
      <c r="B39" s="18">
        <v>33</v>
      </c>
      <c r="C39" s="29">
        <v>41276572</v>
      </c>
      <c r="D39" s="42" t="s">
        <v>114</v>
      </c>
      <c r="E39" s="35" t="s">
        <v>115</v>
      </c>
      <c r="F39" s="59">
        <v>13</v>
      </c>
      <c r="G39" s="60">
        <v>2</v>
      </c>
      <c r="H39" s="60">
        <v>28</v>
      </c>
      <c r="I39" s="60">
        <v>9</v>
      </c>
      <c r="J39" s="60">
        <v>17</v>
      </c>
      <c r="K39" s="23">
        <f t="shared" si="0"/>
        <v>13</v>
      </c>
      <c r="L39" s="59">
        <v>2</v>
      </c>
      <c r="M39" s="47">
        <v>0</v>
      </c>
      <c r="N39" s="47">
        <v>13</v>
      </c>
      <c r="O39" s="47">
        <v>2</v>
      </c>
      <c r="P39" s="60">
        <v>0</v>
      </c>
      <c r="Q39" s="60">
        <v>28</v>
      </c>
      <c r="R39" s="60">
        <v>4</v>
      </c>
      <c r="S39" s="47">
        <v>0</v>
      </c>
      <c r="T39" s="47">
        <v>9</v>
      </c>
      <c r="U39" s="47">
        <v>0</v>
      </c>
      <c r="V39" s="47">
        <v>1</v>
      </c>
      <c r="W39" s="47">
        <v>13</v>
      </c>
      <c r="X39" s="47">
        <v>1</v>
      </c>
      <c r="Y39" s="49" t="s">
        <v>116</v>
      </c>
      <c r="Z39" s="49">
        <v>0</v>
      </c>
      <c r="AA39" s="49">
        <v>0</v>
      </c>
      <c r="AB39" s="49">
        <v>0</v>
      </c>
      <c r="AC39" s="49">
        <v>0</v>
      </c>
      <c r="AD39" s="26">
        <f>(N39+Q39+T39+W39)/(F39+H39+I39+J39)</f>
        <v>0.94029850746268662</v>
      </c>
      <c r="AE39" s="26">
        <f>(M39+N39+P39+Q39+S39+T39+V39++W39)/(H39+I39+J39+F39)</f>
        <v>0.95522388059701491</v>
      </c>
      <c r="AF39" s="26">
        <f>(O39+R39+U39+X39)/(F39+H39+I39+J39)</f>
        <v>0.1044776119402985</v>
      </c>
      <c r="AG39" s="26">
        <f>(N39+Q39+T39)/(F39+H39+I39)</f>
        <v>1</v>
      </c>
      <c r="AH39" s="26">
        <f>(SUM(M39+N39+P39+Q39+S39+T39)/(F39+H39+I39))</f>
        <v>1</v>
      </c>
      <c r="AI39" s="26">
        <f>(O39+R39+U39)/(F39+H39+I39)</f>
        <v>0.12</v>
      </c>
      <c r="AJ39" s="61"/>
      <c r="AK39" s="61"/>
      <c r="AL39" s="61"/>
      <c r="AM39" s="61"/>
      <c r="AN39" s="61"/>
      <c r="AO39" s="61"/>
      <c r="AP39" s="61"/>
      <c r="AQ39" s="61"/>
    </row>
    <row r="40" spans="1:43" ht="46.5">
      <c r="A40" s="1"/>
      <c r="B40" s="18">
        <v>34</v>
      </c>
      <c r="C40" s="15">
        <v>43163322</v>
      </c>
      <c r="D40" s="30" t="s">
        <v>117</v>
      </c>
      <c r="E40" s="31" t="s">
        <v>118</v>
      </c>
      <c r="F40" s="45">
        <v>3</v>
      </c>
      <c r="G40" s="46">
        <v>1</v>
      </c>
      <c r="H40" s="46">
        <v>9</v>
      </c>
      <c r="I40" s="46">
        <v>10</v>
      </c>
      <c r="J40" s="46">
        <v>9</v>
      </c>
      <c r="K40" s="23">
        <f t="shared" si="0"/>
        <v>3</v>
      </c>
      <c r="L40" s="45">
        <v>1</v>
      </c>
      <c r="M40" s="46">
        <v>0</v>
      </c>
      <c r="N40" s="46">
        <v>3</v>
      </c>
      <c r="O40" s="46">
        <v>3</v>
      </c>
      <c r="P40" s="46">
        <v>0</v>
      </c>
      <c r="Q40" s="46">
        <v>9</v>
      </c>
      <c r="R40" s="46">
        <v>1</v>
      </c>
      <c r="S40" s="46">
        <v>4</v>
      </c>
      <c r="T40" s="46">
        <v>6</v>
      </c>
      <c r="U40" s="46">
        <v>0</v>
      </c>
      <c r="V40" s="46">
        <v>0</v>
      </c>
      <c r="W40" s="46">
        <v>9</v>
      </c>
      <c r="X40" s="46">
        <v>2</v>
      </c>
      <c r="Y40" s="50" t="s">
        <v>85</v>
      </c>
      <c r="Z40" s="50">
        <v>0</v>
      </c>
      <c r="AA40" s="50">
        <v>0</v>
      </c>
      <c r="AB40" s="50">
        <v>0</v>
      </c>
      <c r="AC40" s="50">
        <v>0</v>
      </c>
      <c r="AD40" s="26">
        <f>(N40+Q40+T40+W40)/(F40+H40+I40+J40)</f>
        <v>0.87096774193548387</v>
      </c>
      <c r="AE40" s="26">
        <f>(M40+N40+P40+Q40+S40+T40+V40++W40)/(H40+I40+J40+F40)</f>
        <v>1</v>
      </c>
      <c r="AF40" s="26">
        <f>(O40+R40+U40+X40)/(F40+H40+I40+J40)</f>
        <v>0.19354838709677419</v>
      </c>
      <c r="AG40" s="26">
        <f>(N40+Q40+T40)/(F40+H40+I40)</f>
        <v>0.81818181818181823</v>
      </c>
      <c r="AH40" s="26">
        <f>(SUM(M40+N40+P40+Q40+S40+T40)/(F40+H40+I40))</f>
        <v>1</v>
      </c>
      <c r="AI40" s="26">
        <f>(O40+R40+U40)/(F40+H40+I40)</f>
        <v>0.18181818181818182</v>
      </c>
      <c r="AJ40" s="62"/>
      <c r="AK40" s="62"/>
      <c r="AL40" s="62"/>
      <c r="AM40" s="62"/>
      <c r="AN40" s="62"/>
      <c r="AO40" s="62"/>
      <c r="AP40" s="62"/>
      <c r="AQ40" s="62"/>
    </row>
    <row r="41" spans="1:43" ht="46.5">
      <c r="A41" s="7"/>
      <c r="B41" s="18">
        <v>35</v>
      </c>
      <c r="C41" s="15">
        <v>43963992</v>
      </c>
      <c r="D41" s="27" t="s">
        <v>119</v>
      </c>
      <c r="E41" s="35" t="s">
        <v>120</v>
      </c>
      <c r="F41" s="45">
        <v>7</v>
      </c>
      <c r="G41" s="46">
        <v>1</v>
      </c>
      <c r="H41" s="46">
        <v>20</v>
      </c>
      <c r="I41" s="46">
        <v>5</v>
      </c>
      <c r="J41" s="46">
        <v>12</v>
      </c>
      <c r="K41" s="23">
        <f t="shared" si="0"/>
        <v>7</v>
      </c>
      <c r="L41" s="45">
        <v>1</v>
      </c>
      <c r="M41" s="46">
        <v>0</v>
      </c>
      <c r="N41" s="46">
        <v>7</v>
      </c>
      <c r="O41" s="46">
        <v>1</v>
      </c>
      <c r="P41" s="46">
        <v>0</v>
      </c>
      <c r="Q41" s="46">
        <v>20</v>
      </c>
      <c r="R41" s="46">
        <v>6</v>
      </c>
      <c r="S41" s="46">
        <v>0</v>
      </c>
      <c r="T41" s="46">
        <v>5</v>
      </c>
      <c r="U41" s="46">
        <v>0</v>
      </c>
      <c r="V41" s="46">
        <v>0</v>
      </c>
      <c r="W41" s="46">
        <v>12</v>
      </c>
      <c r="X41" s="46">
        <v>2</v>
      </c>
      <c r="Y41" s="50" t="s">
        <v>85</v>
      </c>
      <c r="Z41" s="50"/>
      <c r="AA41" s="50"/>
      <c r="AB41" s="50"/>
      <c r="AC41" s="50"/>
      <c r="AD41" s="26">
        <f>(N41+Q41+T41+W41)/(F41+H41+I41+J41)</f>
        <v>1</v>
      </c>
      <c r="AE41" s="26">
        <f>(M41+N41+P41+Q41+S41+T41+V41++W41)/(H41+I41+J41+F41)</f>
        <v>1</v>
      </c>
      <c r="AF41" s="26">
        <f>(O41+R41+U41+X41)/(F41+H41+I41+J41)</f>
        <v>0.20454545454545456</v>
      </c>
      <c r="AG41" s="26">
        <f>(N41+Q41+T41)/(F41+H41+I41)</f>
        <v>1</v>
      </c>
      <c r="AH41" s="26">
        <f>(SUM(M41+N41+P41+Q41+S41+T41)/(F41+H41+I41))</f>
        <v>1</v>
      </c>
      <c r="AI41" s="26">
        <f>(O41+R41+U41)/(F41+H41+I41)</f>
        <v>0.21875</v>
      </c>
      <c r="AJ41" s="5"/>
      <c r="AK41" s="5"/>
      <c r="AL41" s="5"/>
      <c r="AM41" s="5"/>
      <c r="AN41" s="5"/>
      <c r="AO41" s="5"/>
      <c r="AP41" s="5"/>
      <c r="AQ41" s="5"/>
    </row>
    <row r="42" spans="1:43" ht="46.5">
      <c r="A42" s="7"/>
      <c r="B42" s="18">
        <v>36</v>
      </c>
      <c r="C42" s="15">
        <v>43517341</v>
      </c>
      <c r="D42" s="41" t="s">
        <v>121</v>
      </c>
      <c r="E42" s="31" t="s">
        <v>122</v>
      </c>
      <c r="F42" s="22">
        <v>1</v>
      </c>
      <c r="G42" s="22">
        <v>0</v>
      </c>
      <c r="H42" s="22">
        <v>6</v>
      </c>
      <c r="I42" s="22">
        <v>4</v>
      </c>
      <c r="J42" s="22">
        <v>2</v>
      </c>
      <c r="K42" s="23">
        <f t="shared" si="0"/>
        <v>1</v>
      </c>
      <c r="L42" s="22">
        <v>0</v>
      </c>
      <c r="M42" s="22">
        <v>0</v>
      </c>
      <c r="N42" s="33">
        <v>1</v>
      </c>
      <c r="O42" s="33">
        <v>0</v>
      </c>
      <c r="P42" s="33">
        <v>0</v>
      </c>
      <c r="Q42" s="33">
        <v>6</v>
      </c>
      <c r="R42" s="33">
        <v>3</v>
      </c>
      <c r="S42" s="33">
        <v>1</v>
      </c>
      <c r="T42" s="33">
        <v>3</v>
      </c>
      <c r="U42" s="33">
        <v>0</v>
      </c>
      <c r="V42" s="33">
        <v>1</v>
      </c>
      <c r="W42" s="33">
        <v>1</v>
      </c>
      <c r="X42" s="33">
        <v>0</v>
      </c>
      <c r="Y42" s="34"/>
      <c r="Z42" s="34"/>
      <c r="AA42" s="34"/>
      <c r="AB42" s="34"/>
      <c r="AC42" s="34"/>
      <c r="AD42" s="26">
        <f>(N42+Q42+T42+W42)/(F42+H42+I42+J42)</f>
        <v>0.84615384615384615</v>
      </c>
      <c r="AE42" s="26">
        <f>(M42+N42+P42+Q42+S42+T42+V42++W42)/(H42+I42+J42+F42)</f>
        <v>1</v>
      </c>
      <c r="AF42" s="26">
        <f>(O42+R42+U42+X42)/(F42+H42+I42+J42)</f>
        <v>0.23076923076923078</v>
      </c>
      <c r="AG42" s="26">
        <f>(N42+Q42+T42)/(F42+H42+I42)</f>
        <v>0.90909090909090906</v>
      </c>
      <c r="AH42" s="26">
        <f>(SUM(M42+N42+P42+Q42+S42+T42)/(F42+H42+I42))</f>
        <v>1</v>
      </c>
      <c r="AI42" s="26">
        <f>(O42+R42+U42)/(F42+H42+I42)</f>
        <v>0.27272727272727271</v>
      </c>
      <c r="AJ42" s="5"/>
      <c r="AK42" s="5"/>
      <c r="AL42" s="5"/>
      <c r="AM42" s="5"/>
      <c r="AN42" s="5"/>
      <c r="AO42" s="5"/>
      <c r="AP42" s="5"/>
      <c r="AQ42" s="5"/>
    </row>
    <row r="43" spans="1:43" ht="46.5">
      <c r="A43" s="7"/>
      <c r="B43" s="18">
        <v>37</v>
      </c>
      <c r="C43" s="63" t="s">
        <v>123</v>
      </c>
      <c r="D43" s="27" t="s">
        <v>124</v>
      </c>
      <c r="E43" s="35" t="s">
        <v>125</v>
      </c>
      <c r="F43" s="23">
        <v>16</v>
      </c>
      <c r="G43" s="23">
        <v>2</v>
      </c>
      <c r="H43" s="23">
        <v>37</v>
      </c>
      <c r="I43" s="23">
        <v>13</v>
      </c>
      <c r="J43" s="23">
        <v>32</v>
      </c>
      <c r="K43" s="23">
        <f t="shared" si="0"/>
        <v>16</v>
      </c>
      <c r="L43" s="23">
        <v>2</v>
      </c>
      <c r="M43" s="23">
        <v>1</v>
      </c>
      <c r="N43" s="23">
        <v>15</v>
      </c>
      <c r="O43" s="23">
        <v>1</v>
      </c>
      <c r="P43" s="23">
        <v>0</v>
      </c>
      <c r="Q43" s="23">
        <v>37</v>
      </c>
      <c r="R43" s="23">
        <v>4</v>
      </c>
      <c r="S43" s="23">
        <v>0</v>
      </c>
      <c r="T43" s="23">
        <v>13</v>
      </c>
      <c r="U43" s="23">
        <v>1</v>
      </c>
      <c r="V43" s="23">
        <v>2</v>
      </c>
      <c r="W43" s="23">
        <v>30</v>
      </c>
      <c r="X43" s="23">
        <v>0</v>
      </c>
      <c r="Y43" s="64" t="s">
        <v>126</v>
      </c>
      <c r="Z43" s="64">
        <v>0</v>
      </c>
      <c r="AA43" s="64">
        <v>0</v>
      </c>
      <c r="AB43" s="64">
        <v>0</v>
      </c>
      <c r="AC43" s="64">
        <v>0</v>
      </c>
      <c r="AD43" s="26">
        <f>(N43+Q43+T43+W43)/(F43+H43+I43+J43)</f>
        <v>0.96938775510204078</v>
      </c>
      <c r="AE43" s="26">
        <f>(M43+N43+P43+Q43+S43+T43+V43++W43)/(H43+I43+J43+F43)</f>
        <v>1</v>
      </c>
      <c r="AF43" s="26">
        <f>(O43+R43+U43+X43)/(F43+H43+I43+J43)</f>
        <v>6.1224489795918366E-2</v>
      </c>
      <c r="AG43" s="26">
        <f>(N43+Q43+T43)/(F43+H43+I43)</f>
        <v>0.98484848484848486</v>
      </c>
      <c r="AH43" s="26">
        <f>(SUM(M43+N43+P43+Q43+S43+T43)/(F43+H43+I43))</f>
        <v>1</v>
      </c>
      <c r="AI43" s="26">
        <f>(O43+R43+U43)/(F43+H43+I43)</f>
        <v>9.0909090909090912E-2</v>
      </c>
      <c r="AJ43" s="5"/>
      <c r="AK43" s="5"/>
      <c r="AL43" s="5"/>
      <c r="AM43" s="5"/>
      <c r="AN43" s="5"/>
      <c r="AO43" s="5"/>
      <c r="AP43" s="5"/>
      <c r="AQ43" s="5"/>
    </row>
    <row r="44" spans="1:43" ht="15.5">
      <c r="A44" s="7"/>
      <c r="B44" s="199" t="s">
        <v>127</v>
      </c>
      <c r="C44" s="200"/>
      <c r="D44" s="198"/>
      <c r="E44" s="65"/>
      <c r="F44" s="65">
        <f t="shared" ref="F44:J44" si="2">SUM(F7:F43)</f>
        <v>1058</v>
      </c>
      <c r="G44" s="65">
        <f t="shared" si="2"/>
        <v>106</v>
      </c>
      <c r="H44" s="65">
        <f t="shared" si="2"/>
        <v>2264</v>
      </c>
      <c r="I44" s="65">
        <f t="shared" si="2"/>
        <v>692</v>
      </c>
      <c r="J44" s="65">
        <f t="shared" si="2"/>
        <v>1524</v>
      </c>
      <c r="K44" s="66">
        <f t="shared" si="0"/>
        <v>1049</v>
      </c>
      <c r="L44" s="65">
        <f t="shared" ref="L44:X44" si="3">SUM(L7:L43)</f>
        <v>125</v>
      </c>
      <c r="M44" s="65">
        <f t="shared" si="3"/>
        <v>14</v>
      </c>
      <c r="N44" s="65">
        <f t="shared" si="3"/>
        <v>1035</v>
      </c>
      <c r="O44" s="65">
        <f t="shared" si="3"/>
        <v>201</v>
      </c>
      <c r="P44" s="65">
        <f t="shared" si="3"/>
        <v>32</v>
      </c>
      <c r="Q44" s="65">
        <f t="shared" si="3"/>
        <v>2226</v>
      </c>
      <c r="R44" s="65">
        <f t="shared" si="3"/>
        <v>449</v>
      </c>
      <c r="S44" s="65">
        <f t="shared" si="3"/>
        <v>14</v>
      </c>
      <c r="T44" s="65">
        <f t="shared" si="3"/>
        <v>675</v>
      </c>
      <c r="U44" s="65">
        <f t="shared" si="3"/>
        <v>69</v>
      </c>
      <c r="V44" s="65">
        <f t="shared" si="3"/>
        <v>78</v>
      </c>
      <c r="W44" s="65">
        <f t="shared" si="3"/>
        <v>1429</v>
      </c>
      <c r="X44" s="65">
        <f t="shared" si="3"/>
        <v>121</v>
      </c>
      <c r="Y44" s="65"/>
      <c r="Z44" s="65">
        <f t="shared" ref="Z44:AC44" si="4">SUM(Z7:Z43)</f>
        <v>3</v>
      </c>
      <c r="AA44" s="65">
        <f t="shared" si="4"/>
        <v>2</v>
      </c>
      <c r="AB44" s="65">
        <f t="shared" si="4"/>
        <v>1</v>
      </c>
      <c r="AC44" s="65">
        <f t="shared" si="4"/>
        <v>4</v>
      </c>
      <c r="AD44" s="26">
        <v>0.92119555695714639</v>
      </c>
      <c r="AE44" s="26">
        <v>0.9724713336010351</v>
      </c>
      <c r="AF44" s="26">
        <v>5.0737587161428219E-2</v>
      </c>
      <c r="AG44" s="26">
        <v>0.93704299839043459</v>
      </c>
      <c r="AH44" s="26">
        <v>0.98059323982524715</v>
      </c>
      <c r="AI44" s="26">
        <v>5.6426764773511155E-2</v>
      </c>
      <c r="AJ44" s="5"/>
      <c r="AK44" s="5"/>
      <c r="AL44" s="5"/>
      <c r="AM44" s="5"/>
      <c r="AN44" s="5"/>
      <c r="AO44" s="5"/>
      <c r="AP44" s="5"/>
      <c r="AQ44" s="5"/>
    </row>
    <row r="45" spans="1:43" ht="15.5">
      <c r="A45" s="7"/>
      <c r="B45" s="8"/>
      <c r="C45" s="67"/>
      <c r="D45" s="67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6"/>
      <c r="Z45" s="6"/>
      <c r="AA45" s="6"/>
      <c r="AB45" s="6"/>
      <c r="AC45" s="6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5.5">
      <c r="A46" s="7"/>
      <c r="B46" s="8"/>
      <c r="C46" s="67"/>
      <c r="D46" s="67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6"/>
      <c r="Z46" s="6"/>
      <c r="AA46" s="6"/>
      <c r="AB46" s="6"/>
      <c r="AC46" s="6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5.5">
      <c r="A47" s="7"/>
      <c r="B47" s="8"/>
      <c r="C47" s="67"/>
      <c r="D47" s="67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6"/>
      <c r="Z47" s="6"/>
      <c r="AA47" s="6"/>
      <c r="AB47" s="6"/>
      <c r="AC47" s="6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5.5">
      <c r="A48" s="7"/>
      <c r="B48" s="8"/>
      <c r="C48" s="67"/>
      <c r="D48" s="67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6"/>
      <c r="AA48" s="6"/>
      <c r="AB48" s="6"/>
      <c r="AC48" s="6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5.5">
      <c r="A49" s="7"/>
      <c r="B49" s="8"/>
      <c r="C49" s="67"/>
      <c r="D49" s="67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6"/>
      <c r="Z49" s="6"/>
      <c r="AA49" s="6"/>
      <c r="AB49" s="6"/>
      <c r="AC49" s="6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5.5">
      <c r="A50" s="7"/>
      <c r="B50" s="8"/>
      <c r="C50" s="67"/>
      <c r="D50" s="67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6"/>
      <c r="Z50" s="6"/>
      <c r="AA50" s="6"/>
      <c r="AB50" s="6"/>
      <c r="AC50" s="6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5.5">
      <c r="A51" s="7"/>
      <c r="B51" s="8"/>
      <c r="C51" s="67"/>
      <c r="D51" s="67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6"/>
      <c r="Z51" s="6"/>
      <c r="AA51" s="6"/>
      <c r="AB51" s="6"/>
      <c r="AC51" s="6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5.5">
      <c r="A52" s="7"/>
      <c r="B52" s="8"/>
      <c r="C52" s="67"/>
      <c r="D52" s="67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6"/>
      <c r="Z52" s="6"/>
      <c r="AA52" s="6"/>
      <c r="AB52" s="6"/>
      <c r="AC52" s="6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5.5">
      <c r="A53" s="7"/>
      <c r="B53" s="8"/>
      <c r="C53" s="67"/>
      <c r="D53" s="67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6"/>
      <c r="Z53" s="6"/>
      <c r="AA53" s="6"/>
      <c r="AB53" s="6"/>
      <c r="AC53" s="6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5.5">
      <c r="A54" s="7"/>
      <c r="B54" s="8"/>
      <c r="C54" s="67"/>
      <c r="D54" s="67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6"/>
      <c r="Z54" s="6"/>
      <c r="AA54" s="6"/>
      <c r="AB54" s="6"/>
      <c r="AC54" s="6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5.5">
      <c r="A55" s="7"/>
      <c r="B55" s="8"/>
      <c r="C55" s="67"/>
      <c r="D55" s="67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6"/>
      <c r="Z55" s="6"/>
      <c r="AA55" s="6"/>
      <c r="AB55" s="6"/>
      <c r="AC55" s="6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5.5">
      <c r="A56" s="7"/>
      <c r="B56" s="8"/>
      <c r="C56" s="67"/>
      <c r="D56" s="67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6"/>
      <c r="AA56" s="6"/>
      <c r="AB56" s="6"/>
      <c r="AC56" s="6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5.5">
      <c r="A57" s="7"/>
      <c r="B57" s="8"/>
      <c r="C57" s="67"/>
      <c r="D57" s="67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6"/>
      <c r="Z57" s="6"/>
      <c r="AA57" s="6"/>
      <c r="AB57" s="6"/>
      <c r="AC57" s="6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5.5">
      <c r="A58" s="7"/>
      <c r="B58" s="8"/>
      <c r="C58" s="67"/>
      <c r="D58" s="67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6"/>
      <c r="Z58" s="6"/>
      <c r="AA58" s="6"/>
      <c r="AB58" s="6"/>
      <c r="AC58" s="6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5.5">
      <c r="A59" s="7"/>
      <c r="B59" s="8"/>
      <c r="C59" s="67"/>
      <c r="D59" s="67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6"/>
      <c r="Z59" s="6"/>
      <c r="AA59" s="6"/>
      <c r="AB59" s="6"/>
      <c r="AC59" s="6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5.5">
      <c r="A60" s="7"/>
      <c r="B60" s="8"/>
      <c r="C60" s="67"/>
      <c r="D60" s="67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6"/>
      <c r="AA60" s="6"/>
      <c r="AB60" s="6"/>
      <c r="AC60" s="6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5.5">
      <c r="A61" s="7"/>
      <c r="B61" s="8"/>
      <c r="C61" s="67"/>
      <c r="D61" s="6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6"/>
      <c r="Z61" s="6"/>
      <c r="AA61" s="6"/>
      <c r="AB61" s="6"/>
      <c r="AC61" s="6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5.5">
      <c r="A62" s="7"/>
      <c r="B62" s="8"/>
      <c r="C62" s="67"/>
      <c r="D62" s="67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6"/>
      <c r="Z62" s="6"/>
      <c r="AA62" s="6"/>
      <c r="AB62" s="6"/>
      <c r="AC62" s="6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5.5">
      <c r="A63" s="7"/>
      <c r="B63" s="8"/>
      <c r="C63" s="67"/>
      <c r="D63" s="67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6"/>
      <c r="AA63" s="6"/>
      <c r="AB63" s="6"/>
      <c r="AC63" s="6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5.5">
      <c r="A64" s="7"/>
      <c r="B64" s="8"/>
      <c r="C64" s="67"/>
      <c r="D64" s="67"/>
      <c r="E64" s="5"/>
      <c r="F64" s="5"/>
      <c r="G64" s="5"/>
      <c r="H64" s="5"/>
      <c r="I64" s="5"/>
      <c r="J64" s="5"/>
      <c r="K64" s="5"/>
      <c r="L64" s="9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6"/>
      <c r="Z64" s="6"/>
      <c r="AA64" s="6"/>
      <c r="AB64" s="6"/>
      <c r="AC64" s="6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5.5">
      <c r="A65" s="7"/>
      <c r="B65" s="8"/>
      <c r="C65" s="67"/>
      <c r="D65" s="6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6"/>
      <c r="Z65" s="6"/>
      <c r="AA65" s="6"/>
      <c r="AB65" s="6"/>
      <c r="AC65" s="6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5.5">
      <c r="A66" s="7"/>
      <c r="B66" s="8"/>
      <c r="C66" s="67"/>
      <c r="D66" s="67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6"/>
      <c r="Z66" s="6"/>
      <c r="AA66" s="6"/>
      <c r="AB66" s="6"/>
      <c r="AC66" s="6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5.5">
      <c r="A67" s="7"/>
      <c r="B67" s="8"/>
      <c r="C67" s="67"/>
      <c r="D67" s="67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6"/>
      <c r="Z67" s="6"/>
      <c r="AA67" s="6"/>
      <c r="AB67" s="6"/>
      <c r="AC67" s="6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5.5">
      <c r="A68" s="7"/>
      <c r="B68" s="8"/>
      <c r="C68" s="67"/>
      <c r="D68" s="67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6"/>
      <c r="Z68" s="6"/>
      <c r="AA68" s="6"/>
      <c r="AB68" s="6"/>
      <c r="AC68" s="6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5.5">
      <c r="A69" s="7"/>
      <c r="B69" s="8"/>
      <c r="C69" s="67"/>
      <c r="D69" s="67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6"/>
      <c r="Z69" s="6"/>
      <c r="AA69" s="6"/>
      <c r="AB69" s="6"/>
      <c r="AC69" s="6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5.5">
      <c r="A70" s="7"/>
      <c r="B70" s="8"/>
      <c r="C70" s="67"/>
      <c r="D70" s="67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6"/>
      <c r="Z70" s="6"/>
      <c r="AA70" s="6"/>
      <c r="AB70" s="6"/>
      <c r="AC70" s="6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15.5">
      <c r="A71" s="7"/>
      <c r="B71" s="8"/>
      <c r="C71" s="67"/>
      <c r="D71" s="67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6"/>
      <c r="Z71" s="6"/>
      <c r="AA71" s="6"/>
      <c r="AB71" s="6"/>
      <c r="AC71" s="6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5.5">
      <c r="A72" s="7"/>
      <c r="B72" s="8"/>
      <c r="C72" s="67"/>
      <c r="D72" s="67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6"/>
      <c r="Z72" s="6"/>
      <c r="AA72" s="6"/>
      <c r="AB72" s="6"/>
      <c r="AC72" s="6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15.5">
      <c r="A73" s="7"/>
      <c r="B73" s="8"/>
      <c r="C73" s="67"/>
      <c r="D73" s="67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6"/>
      <c r="Z73" s="6"/>
      <c r="AA73" s="6"/>
      <c r="AB73" s="6"/>
      <c r="AC73" s="6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5.5">
      <c r="A74" s="7"/>
      <c r="B74" s="8"/>
      <c r="C74" s="67"/>
      <c r="D74" s="67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6"/>
      <c r="Z74" s="6"/>
      <c r="AA74" s="6"/>
      <c r="AB74" s="6"/>
      <c r="AC74" s="6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15.5">
      <c r="A75" s="7"/>
      <c r="B75" s="8"/>
      <c r="C75" s="67"/>
      <c r="D75" s="67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6"/>
      <c r="Z75" s="6"/>
      <c r="AA75" s="6"/>
      <c r="AB75" s="6"/>
      <c r="AC75" s="6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5.5">
      <c r="A76" s="7"/>
      <c r="B76" s="8"/>
      <c r="C76" s="67"/>
      <c r="D76" s="67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6"/>
      <c r="Z76" s="6"/>
      <c r="AA76" s="6"/>
      <c r="AB76" s="6"/>
      <c r="AC76" s="6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15.5">
      <c r="A77" s="7"/>
      <c r="B77" s="8"/>
      <c r="C77" s="67"/>
      <c r="D77" s="67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6"/>
      <c r="Z77" s="6"/>
      <c r="AA77" s="6"/>
      <c r="AB77" s="6"/>
      <c r="AC77" s="6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15.5">
      <c r="A78" s="7"/>
      <c r="B78" s="8"/>
      <c r="C78" s="67"/>
      <c r="D78" s="67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6"/>
      <c r="Z78" s="6"/>
      <c r="AA78" s="6"/>
      <c r="AB78" s="6"/>
      <c r="AC78" s="6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15.5">
      <c r="A79" s="7"/>
      <c r="B79" s="8"/>
      <c r="C79" s="67"/>
      <c r="D79" s="67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6"/>
      <c r="Z79" s="6"/>
      <c r="AA79" s="6"/>
      <c r="AB79" s="6"/>
      <c r="AC79" s="6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5.5">
      <c r="A80" s="7"/>
      <c r="B80" s="8"/>
      <c r="C80" s="67"/>
      <c r="D80" s="67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6"/>
      <c r="Z80" s="6"/>
      <c r="AA80" s="6"/>
      <c r="AB80" s="6"/>
      <c r="AC80" s="6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5.5">
      <c r="A81" s="7"/>
      <c r="B81" s="8"/>
      <c r="C81" s="67"/>
      <c r="D81" s="67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6"/>
      <c r="Z81" s="6"/>
      <c r="AA81" s="6"/>
      <c r="AB81" s="6"/>
      <c r="AC81" s="6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5.5">
      <c r="A82" s="7"/>
      <c r="B82" s="8"/>
      <c r="C82" s="67"/>
      <c r="D82" s="67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6"/>
      <c r="Z82" s="6"/>
      <c r="AA82" s="6"/>
      <c r="AB82" s="6"/>
      <c r="AC82" s="6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5.5">
      <c r="A83" s="7"/>
      <c r="B83" s="8"/>
      <c r="C83" s="67"/>
      <c r="D83" s="67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6"/>
      <c r="Z83" s="6"/>
      <c r="AA83" s="6"/>
      <c r="AB83" s="6"/>
      <c r="AC83" s="6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5.5">
      <c r="A84" s="7"/>
      <c r="B84" s="8"/>
      <c r="C84" s="67"/>
      <c r="D84" s="67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6"/>
      <c r="Z84" s="6"/>
      <c r="AA84" s="6"/>
      <c r="AB84" s="6"/>
      <c r="AC84" s="6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5.5">
      <c r="A85" s="7"/>
      <c r="B85" s="8"/>
      <c r="C85" s="67"/>
      <c r="D85" s="67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6"/>
      <c r="Z85" s="6"/>
      <c r="AA85" s="6"/>
      <c r="AB85" s="6"/>
      <c r="AC85" s="6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5.5">
      <c r="A86" s="7"/>
      <c r="B86" s="8"/>
      <c r="C86" s="67"/>
      <c r="D86" s="67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6"/>
      <c r="Z86" s="6"/>
      <c r="AA86" s="6"/>
      <c r="AB86" s="6"/>
      <c r="AC86" s="6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5.5">
      <c r="A87" s="7"/>
      <c r="B87" s="8"/>
      <c r="C87" s="67"/>
      <c r="D87" s="67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6"/>
      <c r="Z87" s="6"/>
      <c r="AA87" s="6"/>
      <c r="AB87" s="6"/>
      <c r="AC87" s="6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5.5">
      <c r="A88" s="7"/>
      <c r="B88" s="8"/>
      <c r="C88" s="67"/>
      <c r="D88" s="67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6"/>
      <c r="Z88" s="6"/>
      <c r="AA88" s="6"/>
      <c r="AB88" s="6"/>
      <c r="AC88" s="6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5.5">
      <c r="A89" s="7"/>
      <c r="B89" s="8"/>
      <c r="C89" s="67"/>
      <c r="D89" s="67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6"/>
      <c r="Z89" s="6"/>
      <c r="AA89" s="6"/>
      <c r="AB89" s="6"/>
      <c r="AC89" s="6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5.5">
      <c r="A90" s="7"/>
      <c r="B90" s="8"/>
      <c r="C90" s="67"/>
      <c r="D90" s="67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6"/>
      <c r="Z90" s="6"/>
      <c r="AA90" s="6"/>
      <c r="AB90" s="6"/>
      <c r="AC90" s="6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5.5">
      <c r="A91" s="7"/>
      <c r="B91" s="8"/>
      <c r="C91" s="67"/>
      <c r="D91" s="67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6"/>
      <c r="Z91" s="6"/>
      <c r="AA91" s="6"/>
      <c r="AB91" s="6"/>
      <c r="AC91" s="6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5.5">
      <c r="A92" s="7"/>
      <c r="B92" s="8"/>
      <c r="C92" s="67"/>
      <c r="D92" s="67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6"/>
      <c r="Z92" s="6"/>
      <c r="AA92" s="6"/>
      <c r="AB92" s="6"/>
      <c r="AC92" s="6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5.5">
      <c r="A93" s="7"/>
      <c r="B93" s="8"/>
      <c r="C93" s="67"/>
      <c r="D93" s="67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6"/>
      <c r="Z93" s="6"/>
      <c r="AA93" s="6"/>
      <c r="AB93" s="6"/>
      <c r="AC93" s="6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5.5">
      <c r="A94" s="7"/>
      <c r="B94" s="8"/>
      <c r="C94" s="67"/>
      <c r="D94" s="67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6"/>
      <c r="Z94" s="6"/>
      <c r="AA94" s="6"/>
      <c r="AB94" s="6"/>
      <c r="AC94" s="6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5.5">
      <c r="A95" s="7"/>
      <c r="B95" s="8"/>
      <c r="C95" s="67"/>
      <c r="D95" s="67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6"/>
      <c r="Z95" s="6"/>
      <c r="AA95" s="6"/>
      <c r="AB95" s="6"/>
      <c r="AC95" s="6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15.5">
      <c r="A96" s="7"/>
      <c r="B96" s="8"/>
      <c r="C96" s="67"/>
      <c r="D96" s="67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6"/>
      <c r="Z96" s="6"/>
      <c r="AA96" s="6"/>
      <c r="AB96" s="6"/>
      <c r="AC96" s="6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5.5">
      <c r="A97" s="7"/>
      <c r="B97" s="8"/>
      <c r="C97" s="67"/>
      <c r="D97" s="67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6"/>
      <c r="Z97" s="6"/>
      <c r="AA97" s="6"/>
      <c r="AB97" s="6"/>
      <c r="AC97" s="6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5.5">
      <c r="A98" s="7"/>
      <c r="B98" s="8"/>
      <c r="C98" s="67"/>
      <c r="D98" s="67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6"/>
      <c r="Z98" s="6"/>
      <c r="AA98" s="6"/>
      <c r="AB98" s="6"/>
      <c r="AC98" s="6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5.5">
      <c r="A99" s="7"/>
      <c r="B99" s="8"/>
      <c r="C99" s="67"/>
      <c r="D99" s="67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6"/>
      <c r="Z99" s="6"/>
      <c r="AA99" s="6"/>
      <c r="AB99" s="6"/>
      <c r="AC99" s="6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5.5">
      <c r="A100" s="7"/>
      <c r="B100" s="8"/>
      <c r="C100" s="67"/>
      <c r="D100" s="67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6"/>
      <c r="Z100" s="6"/>
      <c r="AA100" s="6"/>
      <c r="AB100" s="6"/>
      <c r="AC100" s="6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5.5">
      <c r="A101" s="7"/>
      <c r="B101" s="8"/>
      <c r="C101" s="67"/>
      <c r="D101" s="67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6"/>
      <c r="Z101" s="6"/>
      <c r="AA101" s="6"/>
      <c r="AB101" s="6"/>
      <c r="AC101" s="6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5.5">
      <c r="A102" s="7"/>
      <c r="B102" s="8"/>
      <c r="C102" s="67"/>
      <c r="D102" s="67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6"/>
      <c r="Z102" s="6"/>
      <c r="AA102" s="6"/>
      <c r="AB102" s="6"/>
      <c r="AC102" s="6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5.5">
      <c r="A103" s="7"/>
      <c r="B103" s="8"/>
      <c r="C103" s="67"/>
      <c r="D103" s="67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6"/>
      <c r="Z103" s="6"/>
      <c r="AA103" s="6"/>
      <c r="AB103" s="6"/>
      <c r="AC103" s="6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5.5">
      <c r="A104" s="7"/>
      <c r="B104" s="8"/>
      <c r="C104" s="67"/>
      <c r="D104" s="67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6"/>
      <c r="Z104" s="6"/>
      <c r="AA104" s="6"/>
      <c r="AB104" s="6"/>
      <c r="AC104" s="6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15.5">
      <c r="A105" s="7"/>
      <c r="B105" s="8"/>
      <c r="C105" s="67"/>
      <c r="D105" s="67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6"/>
      <c r="Z105" s="6"/>
      <c r="AA105" s="6"/>
      <c r="AB105" s="6"/>
      <c r="AC105" s="6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5.5">
      <c r="A106" s="7"/>
      <c r="B106" s="8"/>
      <c r="C106" s="67"/>
      <c r="D106" s="67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6"/>
      <c r="Z106" s="6"/>
      <c r="AA106" s="6"/>
      <c r="AB106" s="6"/>
      <c r="AC106" s="6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15.5">
      <c r="A107" s="7"/>
      <c r="B107" s="8"/>
      <c r="C107" s="67"/>
      <c r="D107" s="67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6"/>
      <c r="Z107" s="6"/>
      <c r="AA107" s="6"/>
      <c r="AB107" s="6"/>
      <c r="AC107" s="6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5.5">
      <c r="A108" s="7"/>
      <c r="B108" s="8"/>
      <c r="C108" s="67"/>
      <c r="D108" s="67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6"/>
      <c r="Z108" s="6"/>
      <c r="AA108" s="6"/>
      <c r="AB108" s="6"/>
      <c r="AC108" s="6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5.5">
      <c r="A109" s="7"/>
      <c r="B109" s="8"/>
      <c r="C109" s="67"/>
      <c r="D109" s="67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6"/>
      <c r="Z109" s="6"/>
      <c r="AA109" s="6"/>
      <c r="AB109" s="6"/>
      <c r="AC109" s="6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5.5">
      <c r="A110" s="7"/>
      <c r="B110" s="8"/>
      <c r="C110" s="67"/>
      <c r="D110" s="67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6"/>
      <c r="Z110" s="6"/>
      <c r="AA110" s="6"/>
      <c r="AB110" s="6"/>
      <c r="AC110" s="6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5.5">
      <c r="A111" s="7"/>
      <c r="B111" s="8"/>
      <c r="C111" s="67"/>
      <c r="D111" s="67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6"/>
      <c r="Z111" s="6"/>
      <c r="AA111" s="6"/>
      <c r="AB111" s="6"/>
      <c r="AC111" s="6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5.5">
      <c r="A112" s="7"/>
      <c r="B112" s="8"/>
      <c r="C112" s="67"/>
      <c r="D112" s="67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6"/>
      <c r="Z112" s="6"/>
      <c r="AA112" s="6"/>
      <c r="AB112" s="6"/>
      <c r="AC112" s="6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ht="15.5">
      <c r="A113" s="7"/>
      <c r="B113" s="8"/>
      <c r="C113" s="67"/>
      <c r="D113" s="67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6"/>
      <c r="Z113" s="6"/>
      <c r="AA113" s="6"/>
      <c r="AB113" s="6"/>
      <c r="AC113" s="6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15.5">
      <c r="A114" s="7"/>
      <c r="B114" s="8"/>
      <c r="C114" s="67"/>
      <c r="D114" s="67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6"/>
      <c r="Z114" s="6"/>
      <c r="AA114" s="6"/>
      <c r="AB114" s="6"/>
      <c r="AC114" s="6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5.5">
      <c r="A115" s="7"/>
      <c r="B115" s="8"/>
      <c r="C115" s="67"/>
      <c r="D115" s="67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6"/>
      <c r="Z115" s="6"/>
      <c r="AA115" s="6"/>
      <c r="AB115" s="6"/>
      <c r="AC115" s="6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5.5">
      <c r="A116" s="7"/>
      <c r="B116" s="8"/>
      <c r="C116" s="67"/>
      <c r="D116" s="67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6"/>
      <c r="Z116" s="6"/>
      <c r="AA116" s="6"/>
      <c r="AB116" s="6"/>
      <c r="AC116" s="6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5.5">
      <c r="A117" s="7"/>
      <c r="B117" s="8"/>
      <c r="C117" s="67"/>
      <c r="D117" s="67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6"/>
      <c r="Z117" s="6"/>
      <c r="AA117" s="6"/>
      <c r="AB117" s="6"/>
      <c r="AC117" s="6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5.5">
      <c r="A118" s="7"/>
      <c r="B118" s="8"/>
      <c r="C118" s="67"/>
      <c r="D118" s="67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6"/>
      <c r="Z118" s="6"/>
      <c r="AA118" s="6"/>
      <c r="AB118" s="6"/>
      <c r="AC118" s="6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5.5">
      <c r="A119" s="7"/>
      <c r="B119" s="8"/>
      <c r="C119" s="67"/>
      <c r="D119" s="67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6"/>
      <c r="Z119" s="6"/>
      <c r="AA119" s="6"/>
      <c r="AB119" s="6"/>
      <c r="AC119" s="6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5.5">
      <c r="A120" s="7"/>
      <c r="B120" s="8"/>
      <c r="C120" s="67"/>
      <c r="D120" s="67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6"/>
      <c r="Z120" s="6"/>
      <c r="AA120" s="6"/>
      <c r="AB120" s="6"/>
      <c r="AC120" s="6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5.5">
      <c r="A121" s="7"/>
      <c r="B121" s="8"/>
      <c r="C121" s="67"/>
      <c r="D121" s="67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6"/>
      <c r="Z121" s="6"/>
      <c r="AA121" s="6"/>
      <c r="AB121" s="6"/>
      <c r="AC121" s="6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5.5">
      <c r="A122" s="7"/>
      <c r="B122" s="8"/>
      <c r="C122" s="67"/>
      <c r="D122" s="67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6"/>
      <c r="Z122" s="6"/>
      <c r="AA122" s="6"/>
      <c r="AB122" s="6"/>
      <c r="AC122" s="6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15.5">
      <c r="A123" s="7"/>
      <c r="B123" s="8"/>
      <c r="C123" s="67"/>
      <c r="D123" s="67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6"/>
      <c r="Z123" s="6"/>
      <c r="AA123" s="6"/>
      <c r="AB123" s="6"/>
      <c r="AC123" s="6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15.5">
      <c r="A124" s="7"/>
      <c r="B124" s="8"/>
      <c r="C124" s="67"/>
      <c r="D124" s="67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6"/>
      <c r="Z124" s="6"/>
      <c r="AA124" s="6"/>
      <c r="AB124" s="6"/>
      <c r="AC124" s="6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15.5">
      <c r="A125" s="7"/>
      <c r="B125" s="8"/>
      <c r="C125" s="67"/>
      <c r="D125" s="6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6"/>
      <c r="Z125" s="6"/>
      <c r="AA125" s="6"/>
      <c r="AB125" s="6"/>
      <c r="AC125" s="6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15.5">
      <c r="A126" s="7"/>
      <c r="B126" s="8"/>
      <c r="C126" s="67"/>
      <c r="D126" s="6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6"/>
      <c r="Z126" s="6"/>
      <c r="AA126" s="6"/>
      <c r="AB126" s="6"/>
      <c r="AC126" s="6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15.5">
      <c r="A127" s="7"/>
      <c r="B127" s="8"/>
      <c r="C127" s="67"/>
      <c r="D127" s="6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6"/>
      <c r="Z127" s="6"/>
      <c r="AA127" s="6"/>
      <c r="AB127" s="6"/>
      <c r="AC127" s="6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15.5">
      <c r="A128" s="7"/>
      <c r="B128" s="8"/>
      <c r="C128" s="67"/>
      <c r="D128" s="6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6"/>
      <c r="Z128" s="6"/>
      <c r="AA128" s="6"/>
      <c r="AB128" s="6"/>
      <c r="AC128" s="6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ht="15.5">
      <c r="A129" s="7"/>
      <c r="B129" s="8"/>
      <c r="C129" s="67"/>
      <c r="D129" s="6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6"/>
      <c r="Z129" s="6"/>
      <c r="AA129" s="6"/>
      <c r="AB129" s="6"/>
      <c r="AC129" s="6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ht="15.5">
      <c r="A130" s="7"/>
      <c r="B130" s="8"/>
      <c r="C130" s="67"/>
      <c r="D130" s="6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6"/>
      <c r="Z130" s="6"/>
      <c r="AA130" s="6"/>
      <c r="AB130" s="6"/>
      <c r="AC130" s="6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ht="15.5">
      <c r="A131" s="7"/>
      <c r="B131" s="8"/>
      <c r="C131" s="67"/>
      <c r="D131" s="67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6"/>
      <c r="Z131" s="6"/>
      <c r="AA131" s="6"/>
      <c r="AB131" s="6"/>
      <c r="AC131" s="6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ht="15.5">
      <c r="A132" s="7"/>
      <c r="B132" s="8"/>
      <c r="C132" s="67"/>
      <c r="D132" s="67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6"/>
      <c r="Z132" s="6"/>
      <c r="AA132" s="6"/>
      <c r="AB132" s="6"/>
      <c r="AC132" s="6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ht="15.5">
      <c r="A133" s="7"/>
      <c r="B133" s="8"/>
      <c r="C133" s="67"/>
      <c r="D133" s="67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6"/>
      <c r="Z133" s="6"/>
      <c r="AA133" s="6"/>
      <c r="AB133" s="6"/>
      <c r="AC133" s="6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ht="15.5">
      <c r="A134" s="7"/>
      <c r="B134" s="8"/>
      <c r="C134" s="67"/>
      <c r="D134" s="67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6"/>
      <c r="Z134" s="6"/>
      <c r="AA134" s="6"/>
      <c r="AB134" s="6"/>
      <c r="AC134" s="6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ht="15.5">
      <c r="A135" s="7"/>
      <c r="B135" s="8"/>
      <c r="C135" s="67"/>
      <c r="D135" s="67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6"/>
      <c r="Z135" s="6"/>
      <c r="AA135" s="6"/>
      <c r="AB135" s="6"/>
      <c r="AC135" s="6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ht="15.5">
      <c r="A136" s="7"/>
      <c r="B136" s="8"/>
      <c r="C136" s="67"/>
      <c r="D136" s="67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6"/>
      <c r="Z136" s="6"/>
      <c r="AA136" s="6"/>
      <c r="AB136" s="6"/>
      <c r="AC136" s="6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ht="15.5">
      <c r="A137" s="7"/>
      <c r="B137" s="8"/>
      <c r="C137" s="67"/>
      <c r="D137" s="67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6"/>
      <c r="Z137" s="6"/>
      <c r="AA137" s="6"/>
      <c r="AB137" s="6"/>
      <c r="AC137" s="6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ht="15.5">
      <c r="A138" s="7"/>
      <c r="B138" s="8"/>
      <c r="C138" s="67"/>
      <c r="D138" s="6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6"/>
      <c r="Z138" s="6"/>
      <c r="AA138" s="6"/>
      <c r="AB138" s="6"/>
      <c r="AC138" s="6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ht="15.5">
      <c r="A139" s="7"/>
      <c r="B139" s="8"/>
      <c r="C139" s="67"/>
      <c r="D139" s="67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6"/>
      <c r="Z139" s="6"/>
      <c r="AA139" s="6"/>
      <c r="AB139" s="6"/>
      <c r="AC139" s="6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ht="15.5">
      <c r="A140" s="7"/>
      <c r="B140" s="8"/>
      <c r="C140" s="67"/>
      <c r="D140" s="67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6"/>
      <c r="Z140" s="6"/>
      <c r="AA140" s="6"/>
      <c r="AB140" s="6"/>
      <c r="AC140" s="6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ht="15.5">
      <c r="A141" s="7"/>
      <c r="B141" s="8"/>
      <c r="C141" s="67"/>
      <c r="D141" s="6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6"/>
      <c r="Z141" s="6"/>
      <c r="AA141" s="6"/>
      <c r="AB141" s="6"/>
      <c r="AC141" s="6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ht="15.5">
      <c r="A142" s="7"/>
      <c r="B142" s="8"/>
      <c r="C142" s="67"/>
      <c r="D142" s="6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6"/>
      <c r="Z142" s="6"/>
      <c r="AA142" s="6"/>
      <c r="AB142" s="6"/>
      <c r="AC142" s="6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ht="15.5">
      <c r="A143" s="7"/>
      <c r="B143" s="8"/>
      <c r="C143" s="67"/>
      <c r="D143" s="67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6"/>
      <c r="Z143" s="6"/>
      <c r="AA143" s="6"/>
      <c r="AB143" s="6"/>
      <c r="AC143" s="6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ht="15.5">
      <c r="A144" s="7"/>
      <c r="B144" s="8"/>
      <c r="C144" s="67"/>
      <c r="D144" s="67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6"/>
      <c r="Z144" s="6"/>
      <c r="AA144" s="6"/>
      <c r="AB144" s="6"/>
      <c r="AC144" s="6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ht="15.5">
      <c r="A145" s="7"/>
      <c r="B145" s="8"/>
      <c r="C145" s="67"/>
      <c r="D145" s="67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6"/>
      <c r="Z145" s="6"/>
      <c r="AA145" s="6"/>
      <c r="AB145" s="6"/>
      <c r="AC145" s="6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ht="15.5">
      <c r="A146" s="7"/>
      <c r="B146" s="8"/>
      <c r="C146" s="67"/>
      <c r="D146" s="67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6"/>
      <c r="Z146" s="6"/>
      <c r="AA146" s="6"/>
      <c r="AB146" s="6"/>
      <c r="AC146" s="6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ht="15.5">
      <c r="A147" s="7"/>
      <c r="B147" s="8"/>
      <c r="C147" s="67"/>
      <c r="D147" s="67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6"/>
      <c r="Z147" s="6"/>
      <c r="AA147" s="6"/>
      <c r="AB147" s="6"/>
      <c r="AC147" s="6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ht="15.5">
      <c r="A148" s="7"/>
      <c r="B148" s="8"/>
      <c r="C148" s="67"/>
      <c r="D148" s="67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6"/>
      <c r="Z148" s="6"/>
      <c r="AA148" s="6"/>
      <c r="AB148" s="6"/>
      <c r="AC148" s="6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ht="15.5">
      <c r="A149" s="7"/>
      <c r="B149" s="8"/>
      <c r="C149" s="67"/>
      <c r="D149" s="67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6"/>
      <c r="Z149" s="6"/>
      <c r="AA149" s="6"/>
      <c r="AB149" s="6"/>
      <c r="AC149" s="6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ht="15.5">
      <c r="A150" s="7"/>
      <c r="B150" s="8"/>
      <c r="C150" s="67"/>
      <c r="D150" s="67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6"/>
      <c r="Z150" s="6"/>
      <c r="AA150" s="6"/>
      <c r="AB150" s="6"/>
      <c r="AC150" s="6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ht="15.5">
      <c r="A151" s="7"/>
      <c r="B151" s="8"/>
      <c r="C151" s="67"/>
      <c r="D151" s="67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6"/>
      <c r="Z151" s="6"/>
      <c r="AA151" s="6"/>
      <c r="AB151" s="6"/>
      <c r="AC151" s="6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ht="15.5">
      <c r="A152" s="7"/>
      <c r="B152" s="8"/>
      <c r="C152" s="67"/>
      <c r="D152" s="67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6"/>
      <c r="Z152" s="6"/>
      <c r="AA152" s="6"/>
      <c r="AB152" s="6"/>
      <c r="AC152" s="6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ht="15.5">
      <c r="A153" s="7"/>
      <c r="B153" s="8"/>
      <c r="C153" s="67"/>
      <c r="D153" s="67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6"/>
      <c r="Z153" s="6"/>
      <c r="AA153" s="6"/>
      <c r="AB153" s="6"/>
      <c r="AC153" s="6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ht="15.5">
      <c r="A154" s="7"/>
      <c r="B154" s="8"/>
      <c r="C154" s="67"/>
      <c r="D154" s="67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6"/>
      <c r="Z154" s="6"/>
      <c r="AA154" s="6"/>
      <c r="AB154" s="6"/>
      <c r="AC154" s="6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ht="15.5">
      <c r="A155" s="7"/>
      <c r="B155" s="8"/>
      <c r="C155" s="67"/>
      <c r="D155" s="67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6"/>
      <c r="Z155" s="6"/>
      <c r="AA155" s="6"/>
      <c r="AB155" s="6"/>
      <c r="AC155" s="6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ht="15.5">
      <c r="A156" s="7"/>
      <c r="B156" s="8"/>
      <c r="C156" s="67"/>
      <c r="D156" s="67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6"/>
      <c r="Z156" s="6"/>
      <c r="AA156" s="6"/>
      <c r="AB156" s="6"/>
      <c r="AC156" s="6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ht="15.5">
      <c r="A157" s="7"/>
      <c r="B157" s="8"/>
      <c r="C157" s="67"/>
      <c r="D157" s="67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6"/>
      <c r="Z157" s="6"/>
      <c r="AA157" s="6"/>
      <c r="AB157" s="6"/>
      <c r="AC157" s="6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1:43" ht="15.5">
      <c r="A158" s="7"/>
      <c r="B158" s="8"/>
      <c r="C158" s="67"/>
      <c r="D158" s="67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6"/>
      <c r="Z158" s="6"/>
      <c r="AA158" s="6"/>
      <c r="AB158" s="6"/>
      <c r="AC158" s="6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ht="15.5">
      <c r="A159" s="7"/>
      <c r="B159" s="8"/>
      <c r="C159" s="67"/>
      <c r="D159" s="67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6"/>
      <c r="Z159" s="6"/>
      <c r="AA159" s="6"/>
      <c r="AB159" s="6"/>
      <c r="AC159" s="6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43" ht="15.5">
      <c r="A160" s="7"/>
      <c r="B160" s="8"/>
      <c r="C160" s="67"/>
      <c r="D160" s="67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6"/>
      <c r="Z160" s="6"/>
      <c r="AA160" s="6"/>
      <c r="AB160" s="6"/>
      <c r="AC160" s="6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1:43" ht="15.5">
      <c r="A161" s="7"/>
      <c r="B161" s="8"/>
      <c r="C161" s="67"/>
      <c r="D161" s="67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6"/>
      <c r="Z161" s="6"/>
      <c r="AA161" s="6"/>
      <c r="AB161" s="6"/>
      <c r="AC161" s="6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1:43" ht="15.5">
      <c r="A162" s="7"/>
      <c r="B162" s="8"/>
      <c r="C162" s="67"/>
      <c r="D162" s="67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6"/>
      <c r="Z162" s="6"/>
      <c r="AA162" s="6"/>
      <c r="AB162" s="6"/>
      <c r="AC162" s="6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1:43" ht="15.5">
      <c r="A163" s="7"/>
      <c r="B163" s="8"/>
      <c r="C163" s="67"/>
      <c r="D163" s="67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6"/>
      <c r="Z163" s="6"/>
      <c r="AA163" s="6"/>
      <c r="AB163" s="6"/>
      <c r="AC163" s="6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1:43" ht="15.5">
      <c r="A164" s="7"/>
      <c r="B164" s="8"/>
      <c r="C164" s="67"/>
      <c r="D164" s="67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6"/>
      <c r="Z164" s="6"/>
      <c r="AA164" s="6"/>
      <c r="AB164" s="6"/>
      <c r="AC164" s="6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43" ht="15.5">
      <c r="A165" s="7"/>
      <c r="B165" s="8"/>
      <c r="C165" s="67"/>
      <c r="D165" s="67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6"/>
      <c r="Z165" s="6"/>
      <c r="AA165" s="6"/>
      <c r="AB165" s="6"/>
      <c r="AC165" s="6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1:43" ht="15.5">
      <c r="A166" s="7"/>
      <c r="B166" s="8"/>
      <c r="C166" s="67"/>
      <c r="D166" s="67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6"/>
      <c r="Z166" s="6"/>
      <c r="AA166" s="6"/>
      <c r="AB166" s="6"/>
      <c r="AC166" s="6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1:43" ht="15.5">
      <c r="A167" s="7"/>
      <c r="B167" s="8"/>
      <c r="C167" s="67"/>
      <c r="D167" s="67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6"/>
      <c r="Z167" s="6"/>
      <c r="AA167" s="6"/>
      <c r="AB167" s="6"/>
      <c r="AC167" s="6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1:43" ht="15.5">
      <c r="A168" s="7"/>
      <c r="B168" s="8"/>
      <c r="C168" s="67"/>
      <c r="D168" s="67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6"/>
      <c r="Z168" s="6"/>
      <c r="AA168" s="6"/>
      <c r="AB168" s="6"/>
      <c r="AC168" s="6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1:43" ht="15.5">
      <c r="A169" s="7"/>
      <c r="B169" s="8"/>
      <c r="C169" s="67"/>
      <c r="D169" s="67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6"/>
      <c r="Z169" s="6"/>
      <c r="AA169" s="6"/>
      <c r="AB169" s="6"/>
      <c r="AC169" s="6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43" ht="15.5">
      <c r="A170" s="7"/>
      <c r="B170" s="8"/>
      <c r="C170" s="67"/>
      <c r="D170" s="67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6"/>
      <c r="Z170" s="6"/>
      <c r="AA170" s="6"/>
      <c r="AB170" s="6"/>
      <c r="AC170" s="6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ht="15.5">
      <c r="A171" s="7"/>
      <c r="B171" s="8"/>
      <c r="C171" s="67"/>
      <c r="D171" s="67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6"/>
      <c r="Z171" s="6"/>
      <c r="AA171" s="6"/>
      <c r="AB171" s="6"/>
      <c r="AC171" s="6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ht="15.5">
      <c r="A172" s="7"/>
      <c r="B172" s="8"/>
      <c r="C172" s="67"/>
      <c r="D172" s="67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6"/>
      <c r="Z172" s="6"/>
      <c r="AA172" s="6"/>
      <c r="AB172" s="6"/>
      <c r="AC172" s="6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ht="15.5">
      <c r="A173" s="7"/>
      <c r="B173" s="8"/>
      <c r="C173" s="67"/>
      <c r="D173" s="67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6"/>
      <c r="Z173" s="6"/>
      <c r="AA173" s="6"/>
      <c r="AB173" s="6"/>
      <c r="AC173" s="6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  <row r="174" spans="1:43" ht="15.5">
      <c r="A174" s="7"/>
      <c r="B174" s="8"/>
      <c r="C174" s="67"/>
      <c r="D174" s="67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6"/>
      <c r="Z174" s="6"/>
      <c r="AA174" s="6"/>
      <c r="AB174" s="6"/>
      <c r="AC174" s="6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</row>
    <row r="175" spans="1:43" ht="15.5">
      <c r="A175" s="7"/>
      <c r="B175" s="8"/>
      <c r="C175" s="67"/>
      <c r="D175" s="67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6"/>
      <c r="Z175" s="6"/>
      <c r="AA175" s="6"/>
      <c r="AB175" s="6"/>
      <c r="AC175" s="6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</row>
    <row r="176" spans="1:43" ht="15.5">
      <c r="A176" s="7"/>
      <c r="B176" s="8"/>
      <c r="C176" s="67"/>
      <c r="D176" s="67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6"/>
      <c r="Z176" s="6"/>
      <c r="AA176" s="6"/>
      <c r="AB176" s="6"/>
      <c r="AC176" s="6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</row>
    <row r="177" spans="1:43" ht="15.5">
      <c r="A177" s="7"/>
      <c r="B177" s="8"/>
      <c r="C177" s="67"/>
      <c r="D177" s="67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6"/>
      <c r="Z177" s="6"/>
      <c r="AA177" s="6"/>
      <c r="AB177" s="6"/>
      <c r="AC177" s="6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</row>
    <row r="178" spans="1:43" ht="15.5">
      <c r="A178" s="7"/>
      <c r="B178" s="8"/>
      <c r="C178" s="67"/>
      <c r="D178" s="67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6"/>
      <c r="Z178" s="6"/>
      <c r="AA178" s="6"/>
      <c r="AB178" s="6"/>
      <c r="AC178" s="6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</row>
    <row r="179" spans="1:43" ht="15.5">
      <c r="A179" s="7"/>
      <c r="B179" s="8"/>
      <c r="C179" s="67"/>
      <c r="D179" s="67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6"/>
      <c r="Z179" s="6"/>
      <c r="AA179" s="6"/>
      <c r="AB179" s="6"/>
      <c r="AC179" s="6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</row>
    <row r="180" spans="1:43" ht="15.5">
      <c r="A180" s="7"/>
      <c r="B180" s="8"/>
      <c r="C180" s="67"/>
      <c r="D180" s="67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6"/>
      <c r="Z180" s="6"/>
      <c r="AA180" s="6"/>
      <c r="AB180" s="6"/>
      <c r="AC180" s="6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</row>
    <row r="181" spans="1:43" ht="15.5">
      <c r="A181" s="7"/>
      <c r="B181" s="8"/>
      <c r="C181" s="67"/>
      <c r="D181" s="67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6"/>
      <c r="Z181" s="6"/>
      <c r="AA181" s="6"/>
      <c r="AB181" s="6"/>
      <c r="AC181" s="6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</row>
    <row r="182" spans="1:43" ht="15.5">
      <c r="A182" s="7"/>
      <c r="B182" s="8"/>
      <c r="C182" s="67"/>
      <c r="D182" s="67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6"/>
      <c r="Z182" s="6"/>
      <c r="AA182" s="6"/>
      <c r="AB182" s="6"/>
      <c r="AC182" s="6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  <row r="183" spans="1:43" ht="15.5">
      <c r="A183" s="7"/>
      <c r="B183" s="8"/>
      <c r="C183" s="67"/>
      <c r="D183" s="67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6"/>
      <c r="Z183" s="6"/>
      <c r="AA183" s="6"/>
      <c r="AB183" s="6"/>
      <c r="AC183" s="6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</row>
    <row r="184" spans="1:43" ht="15.5">
      <c r="A184" s="7"/>
      <c r="B184" s="8"/>
      <c r="C184" s="67"/>
      <c r="D184" s="67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6"/>
      <c r="Z184" s="6"/>
      <c r="AA184" s="6"/>
      <c r="AB184" s="6"/>
      <c r="AC184" s="6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</row>
    <row r="185" spans="1:43" ht="15.5">
      <c r="A185" s="7"/>
      <c r="B185" s="8"/>
      <c r="C185" s="67"/>
      <c r="D185" s="67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6"/>
      <c r="Z185" s="6"/>
      <c r="AA185" s="6"/>
      <c r="AB185" s="6"/>
      <c r="AC185" s="6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</row>
    <row r="186" spans="1:43" ht="15.5">
      <c r="A186" s="7"/>
      <c r="B186" s="8"/>
      <c r="C186" s="67"/>
      <c r="D186" s="67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6"/>
      <c r="Z186" s="6"/>
      <c r="AA186" s="6"/>
      <c r="AB186" s="6"/>
      <c r="AC186" s="6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</row>
    <row r="187" spans="1:43" ht="15.5">
      <c r="A187" s="7"/>
      <c r="B187" s="8"/>
      <c r="C187" s="67"/>
      <c r="D187" s="67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6"/>
      <c r="Z187" s="6"/>
      <c r="AA187" s="6"/>
      <c r="AB187" s="6"/>
      <c r="AC187" s="6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</row>
    <row r="188" spans="1:43" ht="15.5">
      <c r="A188" s="7"/>
      <c r="B188" s="8"/>
      <c r="C188" s="67"/>
      <c r="D188" s="67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6"/>
      <c r="Z188" s="6"/>
      <c r="AA188" s="6"/>
      <c r="AB188" s="6"/>
      <c r="AC188" s="6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</row>
    <row r="189" spans="1:43" ht="15.5">
      <c r="A189" s="7"/>
      <c r="B189" s="8"/>
      <c r="C189" s="67"/>
      <c r="D189" s="67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6"/>
      <c r="Z189" s="6"/>
      <c r="AA189" s="6"/>
      <c r="AB189" s="6"/>
      <c r="AC189" s="6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</row>
    <row r="190" spans="1:43" ht="15.5">
      <c r="A190" s="7"/>
      <c r="B190" s="8"/>
      <c r="C190" s="67"/>
      <c r="D190" s="67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6"/>
      <c r="Z190" s="6"/>
      <c r="AA190" s="6"/>
      <c r="AB190" s="6"/>
      <c r="AC190" s="6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</row>
    <row r="191" spans="1:43" ht="15.5">
      <c r="A191" s="7"/>
      <c r="B191" s="8"/>
      <c r="C191" s="67"/>
      <c r="D191" s="67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6"/>
      <c r="Z191" s="6"/>
      <c r="AA191" s="6"/>
      <c r="AB191" s="6"/>
      <c r="AC191" s="6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</row>
    <row r="192" spans="1:43" ht="15.5">
      <c r="A192" s="7"/>
      <c r="B192" s="8"/>
      <c r="C192" s="67"/>
      <c r="D192" s="67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6"/>
      <c r="Z192" s="6"/>
      <c r="AA192" s="6"/>
      <c r="AB192" s="6"/>
      <c r="AC192" s="6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</row>
    <row r="193" spans="1:43" ht="15.5">
      <c r="A193" s="7"/>
      <c r="B193" s="8"/>
      <c r="C193" s="67"/>
      <c r="D193" s="67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6"/>
      <c r="Z193" s="6"/>
      <c r="AA193" s="6"/>
      <c r="AB193" s="6"/>
      <c r="AC193" s="6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</row>
    <row r="194" spans="1:43" ht="15.5">
      <c r="A194" s="7"/>
      <c r="B194" s="8"/>
      <c r="C194" s="67"/>
      <c r="D194" s="67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6"/>
      <c r="Z194" s="6"/>
      <c r="AA194" s="6"/>
      <c r="AB194" s="6"/>
      <c r="AC194" s="6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</row>
    <row r="195" spans="1:43" ht="15.5">
      <c r="A195" s="7"/>
      <c r="B195" s="8"/>
      <c r="C195" s="67"/>
      <c r="D195" s="67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6"/>
      <c r="Z195" s="6"/>
      <c r="AA195" s="6"/>
      <c r="AB195" s="6"/>
      <c r="AC195" s="6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</row>
    <row r="196" spans="1:43" ht="15.5">
      <c r="A196" s="7"/>
      <c r="B196" s="8"/>
      <c r="C196" s="67"/>
      <c r="D196" s="67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6"/>
      <c r="Z196" s="6"/>
      <c r="AA196" s="6"/>
      <c r="AB196" s="6"/>
      <c r="AC196" s="6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</row>
    <row r="197" spans="1:43" ht="15.5">
      <c r="A197" s="7"/>
      <c r="B197" s="8"/>
      <c r="C197" s="67"/>
      <c r="D197" s="67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6"/>
      <c r="Z197" s="6"/>
      <c r="AA197" s="6"/>
      <c r="AB197" s="6"/>
      <c r="AC197" s="6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</row>
    <row r="198" spans="1:43" ht="15.5">
      <c r="A198" s="7"/>
      <c r="B198" s="8"/>
      <c r="C198" s="67"/>
      <c r="D198" s="67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6"/>
      <c r="Z198" s="6"/>
      <c r="AA198" s="6"/>
      <c r="AB198" s="6"/>
      <c r="AC198" s="6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</row>
    <row r="199" spans="1:43" ht="15.5">
      <c r="A199" s="7"/>
      <c r="B199" s="8"/>
      <c r="C199" s="67"/>
      <c r="D199" s="67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6"/>
      <c r="Z199" s="6"/>
      <c r="AA199" s="6"/>
      <c r="AB199" s="6"/>
      <c r="AC199" s="6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</row>
    <row r="200" spans="1:43" ht="15.5">
      <c r="A200" s="7"/>
      <c r="B200" s="8"/>
      <c r="C200" s="67"/>
      <c r="D200" s="67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6"/>
      <c r="Z200" s="6"/>
      <c r="AA200" s="6"/>
      <c r="AB200" s="6"/>
      <c r="AC200" s="6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</row>
    <row r="201" spans="1:43" ht="15.5">
      <c r="A201" s="7"/>
      <c r="B201" s="8"/>
      <c r="C201" s="67"/>
      <c r="D201" s="67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6"/>
      <c r="Z201" s="6"/>
      <c r="AA201" s="6"/>
      <c r="AB201" s="6"/>
      <c r="AC201" s="6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</row>
    <row r="202" spans="1:43" ht="15.5">
      <c r="A202" s="7"/>
      <c r="B202" s="8"/>
      <c r="C202" s="67"/>
      <c r="D202" s="67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6"/>
      <c r="Z202" s="6"/>
      <c r="AA202" s="6"/>
      <c r="AB202" s="6"/>
      <c r="AC202" s="6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</row>
    <row r="203" spans="1:43" ht="15.5">
      <c r="A203" s="7"/>
      <c r="B203" s="8"/>
      <c r="C203" s="67"/>
      <c r="D203" s="67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6"/>
      <c r="Z203" s="6"/>
      <c r="AA203" s="6"/>
      <c r="AB203" s="6"/>
      <c r="AC203" s="6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</row>
    <row r="204" spans="1:43" ht="15.5">
      <c r="A204" s="7"/>
      <c r="B204" s="8"/>
      <c r="C204" s="67"/>
      <c r="D204" s="67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6"/>
      <c r="Z204" s="6"/>
      <c r="AA204" s="6"/>
      <c r="AB204" s="6"/>
      <c r="AC204" s="6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</row>
    <row r="205" spans="1:43" ht="15.5">
      <c r="A205" s="7"/>
      <c r="B205" s="8"/>
      <c r="C205" s="67"/>
      <c r="D205" s="67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6"/>
      <c r="Z205" s="6"/>
      <c r="AA205" s="6"/>
      <c r="AB205" s="6"/>
      <c r="AC205" s="6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</row>
    <row r="206" spans="1:43" ht="15.5">
      <c r="A206" s="7"/>
      <c r="B206" s="8"/>
      <c r="C206" s="67"/>
      <c r="D206" s="67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6"/>
      <c r="Z206" s="6"/>
      <c r="AA206" s="6"/>
      <c r="AB206" s="6"/>
      <c r="AC206" s="6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</row>
    <row r="207" spans="1:43" ht="15.5">
      <c r="A207" s="7"/>
      <c r="B207" s="8"/>
      <c r="C207" s="67"/>
      <c r="D207" s="67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6"/>
      <c r="Z207" s="6"/>
      <c r="AA207" s="6"/>
      <c r="AB207" s="6"/>
      <c r="AC207" s="6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</row>
    <row r="208" spans="1:43" ht="15.5">
      <c r="A208" s="7"/>
      <c r="B208" s="8"/>
      <c r="C208" s="67"/>
      <c r="D208" s="67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6"/>
      <c r="Z208" s="6"/>
      <c r="AA208" s="6"/>
      <c r="AB208" s="6"/>
      <c r="AC208" s="6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</row>
    <row r="209" spans="1:43" ht="15.5">
      <c r="A209" s="7"/>
      <c r="B209" s="8"/>
      <c r="C209" s="67"/>
      <c r="D209" s="67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6"/>
      <c r="Z209" s="6"/>
      <c r="AA209" s="6"/>
      <c r="AB209" s="6"/>
      <c r="AC209" s="6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</row>
    <row r="210" spans="1:43" ht="15.5">
      <c r="A210" s="7"/>
      <c r="B210" s="8"/>
      <c r="C210" s="67"/>
      <c r="D210" s="67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6"/>
      <c r="Z210" s="6"/>
      <c r="AA210" s="6"/>
      <c r="AB210" s="6"/>
      <c r="AC210" s="6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</row>
    <row r="211" spans="1:43" ht="15.5">
      <c r="A211" s="7"/>
      <c r="B211" s="8"/>
      <c r="C211" s="67"/>
      <c r="D211" s="67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6"/>
      <c r="Z211" s="6"/>
      <c r="AA211" s="6"/>
      <c r="AB211" s="6"/>
      <c r="AC211" s="6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</row>
    <row r="212" spans="1:43" ht="15.5">
      <c r="A212" s="7"/>
      <c r="B212" s="8"/>
      <c r="C212" s="67"/>
      <c r="D212" s="67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6"/>
      <c r="Z212" s="6"/>
      <c r="AA212" s="6"/>
      <c r="AB212" s="6"/>
      <c r="AC212" s="6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</row>
    <row r="213" spans="1:43" ht="15.5">
      <c r="A213" s="7"/>
      <c r="B213" s="8"/>
      <c r="C213" s="67"/>
      <c r="D213" s="67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6"/>
      <c r="Z213" s="6"/>
      <c r="AA213" s="6"/>
      <c r="AB213" s="6"/>
      <c r="AC213" s="6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</row>
    <row r="214" spans="1:43" ht="15.5">
      <c r="A214" s="7"/>
      <c r="B214" s="8"/>
      <c r="C214" s="67"/>
      <c r="D214" s="67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6"/>
      <c r="Z214" s="6"/>
      <c r="AA214" s="6"/>
      <c r="AB214" s="6"/>
      <c r="AC214" s="6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</row>
    <row r="215" spans="1:43" ht="15.5">
      <c r="A215" s="7"/>
      <c r="B215" s="8"/>
      <c r="C215" s="67"/>
      <c r="D215" s="67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6"/>
      <c r="Z215" s="6"/>
      <c r="AA215" s="6"/>
      <c r="AB215" s="6"/>
      <c r="AC215" s="6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</row>
    <row r="216" spans="1:43" ht="15.5">
      <c r="A216" s="7"/>
      <c r="B216" s="8"/>
      <c r="C216" s="67"/>
      <c r="D216" s="67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6"/>
      <c r="Z216" s="6"/>
      <c r="AA216" s="6"/>
      <c r="AB216" s="6"/>
      <c r="AC216" s="6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</row>
    <row r="217" spans="1:43" ht="15.5">
      <c r="A217" s="7"/>
      <c r="B217" s="8"/>
      <c r="C217" s="67"/>
      <c r="D217" s="67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6"/>
      <c r="Z217" s="6"/>
      <c r="AA217" s="6"/>
      <c r="AB217" s="6"/>
      <c r="AC217" s="6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</row>
    <row r="218" spans="1:43" ht="15.5">
      <c r="A218" s="7"/>
      <c r="B218" s="8"/>
      <c r="C218" s="67"/>
      <c r="D218" s="67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6"/>
      <c r="Z218" s="6"/>
      <c r="AA218" s="6"/>
      <c r="AB218" s="6"/>
      <c r="AC218" s="6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</row>
    <row r="219" spans="1:43" ht="15.5">
      <c r="A219" s="7"/>
      <c r="B219" s="8"/>
      <c r="C219" s="67"/>
      <c r="D219" s="67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6"/>
      <c r="Z219" s="6"/>
      <c r="AA219" s="6"/>
      <c r="AB219" s="6"/>
      <c r="AC219" s="6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</row>
    <row r="220" spans="1:43" ht="15.5">
      <c r="A220" s="7"/>
      <c r="B220" s="8"/>
      <c r="C220" s="67"/>
      <c r="D220" s="67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6"/>
      <c r="Z220" s="6"/>
      <c r="AA220" s="6"/>
      <c r="AB220" s="6"/>
      <c r="AC220" s="6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</row>
    <row r="221" spans="1:43" ht="15.5">
      <c r="A221" s="7"/>
      <c r="B221" s="8"/>
      <c r="C221" s="67"/>
      <c r="D221" s="67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6"/>
      <c r="Z221" s="6"/>
      <c r="AA221" s="6"/>
      <c r="AB221" s="6"/>
      <c r="AC221" s="6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</row>
    <row r="222" spans="1:43" ht="15.5">
      <c r="A222" s="7"/>
      <c r="B222" s="8"/>
      <c r="C222" s="67"/>
      <c r="D222" s="67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6"/>
      <c r="Z222" s="6"/>
      <c r="AA222" s="6"/>
      <c r="AB222" s="6"/>
      <c r="AC222" s="6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</row>
    <row r="223" spans="1:43" ht="15.5">
      <c r="A223" s="7"/>
      <c r="B223" s="8"/>
      <c r="C223" s="67"/>
      <c r="D223" s="67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6"/>
      <c r="Z223" s="6"/>
      <c r="AA223" s="6"/>
      <c r="AB223" s="6"/>
      <c r="AC223" s="6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</row>
    <row r="224" spans="1:43" ht="15.5">
      <c r="A224" s="7"/>
      <c r="B224" s="8"/>
      <c r="C224" s="67"/>
      <c r="D224" s="67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6"/>
      <c r="Z224" s="6"/>
      <c r="AA224" s="6"/>
      <c r="AB224" s="6"/>
      <c r="AC224" s="6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</row>
    <row r="225" spans="1:43" ht="15.5">
      <c r="A225" s="7"/>
      <c r="B225" s="8"/>
      <c r="C225" s="67"/>
      <c r="D225" s="67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6"/>
      <c r="Z225" s="6"/>
      <c r="AA225" s="6"/>
      <c r="AB225" s="6"/>
      <c r="AC225" s="6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</row>
    <row r="226" spans="1:43" ht="15.5">
      <c r="A226" s="7"/>
      <c r="B226" s="8"/>
      <c r="C226" s="67"/>
      <c r="D226" s="67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6"/>
      <c r="Z226" s="6"/>
      <c r="AA226" s="6"/>
      <c r="AB226" s="6"/>
      <c r="AC226" s="6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</row>
    <row r="227" spans="1:43" ht="15.5">
      <c r="A227" s="7"/>
      <c r="B227" s="8"/>
      <c r="C227" s="67"/>
      <c r="D227" s="67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6"/>
      <c r="Z227" s="6"/>
      <c r="AA227" s="6"/>
      <c r="AB227" s="6"/>
      <c r="AC227" s="6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</row>
    <row r="228" spans="1:43" ht="15.5">
      <c r="A228" s="7"/>
      <c r="B228" s="8"/>
      <c r="C228" s="67"/>
      <c r="D228" s="67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6"/>
      <c r="Z228" s="6"/>
      <c r="AA228" s="6"/>
      <c r="AB228" s="6"/>
      <c r="AC228" s="6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</row>
    <row r="229" spans="1:43" ht="15.5">
      <c r="A229" s="7"/>
      <c r="B229" s="8"/>
      <c r="C229" s="67"/>
      <c r="D229" s="67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6"/>
      <c r="Z229" s="6"/>
      <c r="AA229" s="6"/>
      <c r="AB229" s="6"/>
      <c r="AC229" s="6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</row>
    <row r="230" spans="1:43" ht="15.5">
      <c r="A230" s="7"/>
      <c r="B230" s="8"/>
      <c r="C230" s="67"/>
      <c r="D230" s="67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6"/>
      <c r="Z230" s="6"/>
      <c r="AA230" s="6"/>
      <c r="AB230" s="6"/>
      <c r="AC230" s="6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</row>
    <row r="231" spans="1:43" ht="15.5">
      <c r="A231" s="7"/>
      <c r="B231" s="8"/>
      <c r="C231" s="67"/>
      <c r="D231" s="67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6"/>
      <c r="Z231" s="6"/>
      <c r="AA231" s="6"/>
      <c r="AB231" s="6"/>
      <c r="AC231" s="6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</row>
    <row r="232" spans="1:43" ht="15.5">
      <c r="A232" s="7"/>
      <c r="B232" s="8"/>
      <c r="C232" s="67"/>
      <c r="D232" s="67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6"/>
      <c r="Z232" s="6"/>
      <c r="AA232" s="6"/>
      <c r="AB232" s="6"/>
      <c r="AC232" s="6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</row>
    <row r="233" spans="1:43" ht="15.5">
      <c r="A233" s="7"/>
      <c r="B233" s="8"/>
      <c r="C233" s="67"/>
      <c r="D233" s="67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6"/>
      <c r="Z233" s="6"/>
      <c r="AA233" s="6"/>
      <c r="AB233" s="6"/>
      <c r="AC233" s="6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</row>
    <row r="234" spans="1:43" ht="15.5">
      <c r="A234" s="7"/>
      <c r="B234" s="8"/>
      <c r="C234" s="67"/>
      <c r="D234" s="67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6"/>
      <c r="Z234" s="6"/>
      <c r="AA234" s="6"/>
      <c r="AB234" s="6"/>
      <c r="AC234" s="6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</row>
    <row r="235" spans="1:43" ht="15.5">
      <c r="A235" s="7"/>
      <c r="B235" s="8"/>
      <c r="C235" s="67"/>
      <c r="D235" s="67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6"/>
      <c r="Z235" s="6"/>
      <c r="AA235" s="6"/>
      <c r="AB235" s="6"/>
      <c r="AC235" s="6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</row>
    <row r="236" spans="1:43" ht="15.5">
      <c r="A236" s="7"/>
      <c r="B236" s="8"/>
      <c r="C236" s="67"/>
      <c r="D236" s="67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6"/>
      <c r="Z236" s="6"/>
      <c r="AA236" s="6"/>
      <c r="AB236" s="6"/>
      <c r="AC236" s="6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</row>
    <row r="237" spans="1:43" ht="15.5">
      <c r="A237" s="7"/>
      <c r="B237" s="8"/>
      <c r="C237" s="67"/>
      <c r="D237" s="67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6"/>
      <c r="Z237" s="6"/>
      <c r="AA237" s="6"/>
      <c r="AB237" s="6"/>
      <c r="AC237" s="6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</row>
    <row r="238" spans="1:43" ht="15.5">
      <c r="A238" s="7"/>
      <c r="B238" s="8"/>
      <c r="C238" s="67"/>
      <c r="D238" s="67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6"/>
      <c r="Z238" s="6"/>
      <c r="AA238" s="6"/>
      <c r="AB238" s="6"/>
      <c r="AC238" s="6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</row>
    <row r="239" spans="1:43" ht="15.5">
      <c r="A239" s="7"/>
      <c r="B239" s="8"/>
      <c r="C239" s="67"/>
      <c r="D239" s="67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6"/>
      <c r="Z239" s="6"/>
      <c r="AA239" s="6"/>
      <c r="AB239" s="6"/>
      <c r="AC239" s="6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</row>
    <row r="240" spans="1:43" ht="15.5">
      <c r="A240" s="7"/>
      <c r="B240" s="8"/>
      <c r="C240" s="67"/>
      <c r="D240" s="67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6"/>
      <c r="Z240" s="6"/>
      <c r="AA240" s="6"/>
      <c r="AB240" s="6"/>
      <c r="AC240" s="6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</row>
    <row r="241" spans="1:43" ht="15.5">
      <c r="A241" s="7"/>
      <c r="B241" s="8"/>
      <c r="C241" s="67"/>
      <c r="D241" s="67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6"/>
      <c r="Z241" s="6"/>
      <c r="AA241" s="6"/>
      <c r="AB241" s="6"/>
      <c r="AC241" s="6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</row>
    <row r="242" spans="1:43" ht="15.5">
      <c r="A242" s="7"/>
      <c r="B242" s="8"/>
      <c r="C242" s="67"/>
      <c r="D242" s="67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6"/>
      <c r="Z242" s="6"/>
      <c r="AA242" s="6"/>
      <c r="AB242" s="6"/>
      <c r="AC242" s="6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</row>
    <row r="243" spans="1:43" ht="15.5">
      <c r="A243" s="7"/>
      <c r="B243" s="8"/>
      <c r="C243" s="67"/>
      <c r="D243" s="67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6"/>
      <c r="Z243" s="6"/>
      <c r="AA243" s="6"/>
      <c r="AB243" s="6"/>
      <c r="AC243" s="6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</row>
    <row r="244" spans="1:43" ht="15.5">
      <c r="A244" s="7"/>
      <c r="B244" s="8"/>
      <c r="C244" s="67"/>
      <c r="D244" s="67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6"/>
      <c r="Z244" s="6"/>
      <c r="AA244" s="6"/>
      <c r="AB244" s="6"/>
      <c r="AC244" s="6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</row>
    <row r="245" spans="1:43" ht="15.5">
      <c r="A245" s="7"/>
      <c r="B245" s="8"/>
      <c r="C245" s="67"/>
      <c r="D245" s="67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6"/>
      <c r="Z245" s="6"/>
      <c r="AA245" s="6"/>
      <c r="AB245" s="6"/>
      <c r="AC245" s="6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</row>
    <row r="246" spans="1:43" ht="15.5">
      <c r="A246" s="7"/>
      <c r="B246" s="8"/>
      <c r="C246" s="67"/>
      <c r="D246" s="67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6"/>
      <c r="Z246" s="6"/>
      <c r="AA246" s="6"/>
      <c r="AB246" s="6"/>
      <c r="AC246" s="6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</row>
    <row r="247" spans="1:43" ht="15.5">
      <c r="A247" s="7"/>
      <c r="B247" s="8"/>
      <c r="C247" s="67"/>
      <c r="D247" s="67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6"/>
      <c r="Z247" s="6"/>
      <c r="AA247" s="6"/>
      <c r="AB247" s="6"/>
      <c r="AC247" s="6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</row>
    <row r="248" spans="1:43" ht="15.5">
      <c r="A248" s="7"/>
      <c r="B248" s="8"/>
      <c r="C248" s="67"/>
      <c r="D248" s="67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6"/>
      <c r="Z248" s="6"/>
      <c r="AA248" s="6"/>
      <c r="AB248" s="6"/>
      <c r="AC248" s="6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</row>
    <row r="249" spans="1:43" ht="15.5">
      <c r="A249" s="7"/>
      <c r="B249" s="8"/>
      <c r="C249" s="67"/>
      <c r="D249" s="67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6"/>
      <c r="Z249" s="6"/>
      <c r="AA249" s="6"/>
      <c r="AB249" s="6"/>
      <c r="AC249" s="6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</row>
    <row r="250" spans="1:43" ht="15.5">
      <c r="A250" s="7"/>
      <c r="B250" s="8"/>
      <c r="C250" s="67"/>
      <c r="D250" s="67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6"/>
      <c r="Z250" s="6"/>
      <c r="AA250" s="6"/>
      <c r="AB250" s="6"/>
      <c r="AC250" s="6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</row>
    <row r="251" spans="1:43" ht="15.5">
      <c r="A251" s="7"/>
      <c r="B251" s="8"/>
      <c r="C251" s="67"/>
      <c r="D251" s="67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6"/>
      <c r="Z251" s="6"/>
      <c r="AA251" s="6"/>
      <c r="AB251" s="6"/>
      <c r="AC251" s="6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</row>
    <row r="252" spans="1:43" ht="15.5">
      <c r="A252" s="7"/>
      <c r="B252" s="8"/>
      <c r="C252" s="67"/>
      <c r="D252" s="67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6"/>
      <c r="Z252" s="6"/>
      <c r="AA252" s="6"/>
      <c r="AB252" s="6"/>
      <c r="AC252" s="6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</row>
    <row r="253" spans="1:43" ht="15.5">
      <c r="A253" s="7"/>
      <c r="B253" s="8"/>
      <c r="C253" s="67"/>
      <c r="D253" s="67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6"/>
      <c r="Z253" s="6"/>
      <c r="AA253" s="6"/>
      <c r="AB253" s="6"/>
      <c r="AC253" s="6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</row>
    <row r="254" spans="1:43" ht="15.5">
      <c r="A254" s="7"/>
      <c r="B254" s="8"/>
      <c r="C254" s="67"/>
      <c r="D254" s="67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6"/>
      <c r="Z254" s="6"/>
      <c r="AA254" s="6"/>
      <c r="AB254" s="6"/>
      <c r="AC254" s="6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</row>
    <row r="255" spans="1:43" ht="15.5">
      <c r="A255" s="7"/>
      <c r="B255" s="8"/>
      <c r="C255" s="67"/>
      <c r="D255" s="67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6"/>
      <c r="Z255" s="6"/>
      <c r="AA255" s="6"/>
      <c r="AB255" s="6"/>
      <c r="AC255" s="6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</row>
    <row r="256" spans="1:43" ht="15.5">
      <c r="A256" s="7"/>
      <c r="B256" s="8"/>
      <c r="C256" s="67"/>
      <c r="D256" s="67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6"/>
      <c r="Z256" s="6"/>
      <c r="AA256" s="6"/>
      <c r="AB256" s="6"/>
      <c r="AC256" s="6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</row>
    <row r="257" spans="1:43" ht="15.5">
      <c r="A257" s="7"/>
      <c r="B257" s="8"/>
      <c r="C257" s="67"/>
      <c r="D257" s="67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6"/>
      <c r="Z257" s="6"/>
      <c r="AA257" s="6"/>
      <c r="AB257" s="6"/>
      <c r="AC257" s="6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</row>
    <row r="258" spans="1:43" ht="15.5">
      <c r="A258" s="7"/>
      <c r="B258" s="8"/>
      <c r="C258" s="67"/>
      <c r="D258" s="67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6"/>
      <c r="Z258" s="6"/>
      <c r="AA258" s="6"/>
      <c r="AB258" s="6"/>
      <c r="AC258" s="6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</row>
    <row r="259" spans="1:43" ht="15.5">
      <c r="A259" s="7"/>
      <c r="B259" s="8"/>
      <c r="C259" s="67"/>
      <c r="D259" s="67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6"/>
      <c r="Z259" s="6"/>
      <c r="AA259" s="6"/>
      <c r="AB259" s="6"/>
      <c r="AC259" s="6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</row>
    <row r="260" spans="1:43" ht="15.5">
      <c r="A260" s="7"/>
      <c r="B260" s="8"/>
      <c r="C260" s="67"/>
      <c r="D260" s="67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6"/>
      <c r="Z260" s="6"/>
      <c r="AA260" s="6"/>
      <c r="AB260" s="6"/>
      <c r="AC260" s="6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</row>
    <row r="261" spans="1:43" ht="15.5">
      <c r="A261" s="7"/>
      <c r="B261" s="8"/>
      <c r="C261" s="67"/>
      <c r="D261" s="67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6"/>
      <c r="Z261" s="6"/>
      <c r="AA261" s="6"/>
      <c r="AB261" s="6"/>
      <c r="AC261" s="6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</row>
    <row r="262" spans="1:43" ht="15.5">
      <c r="A262" s="7"/>
      <c r="B262" s="8"/>
      <c r="C262" s="67"/>
      <c r="D262" s="67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6"/>
      <c r="Z262" s="6"/>
      <c r="AA262" s="6"/>
      <c r="AB262" s="6"/>
      <c r="AC262" s="6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</row>
    <row r="263" spans="1:43" ht="15.5">
      <c r="A263" s="7"/>
      <c r="B263" s="8"/>
      <c r="C263" s="67"/>
      <c r="D263" s="67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6"/>
      <c r="Z263" s="6"/>
      <c r="AA263" s="6"/>
      <c r="AB263" s="6"/>
      <c r="AC263" s="6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</row>
    <row r="264" spans="1:43" ht="15.5">
      <c r="A264" s="7"/>
      <c r="B264" s="8"/>
      <c r="C264" s="67"/>
      <c r="D264" s="67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6"/>
      <c r="Z264" s="6"/>
      <c r="AA264" s="6"/>
      <c r="AB264" s="6"/>
      <c r="AC264" s="6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</row>
    <row r="265" spans="1:43" ht="15.5">
      <c r="A265" s="7"/>
      <c r="B265" s="8"/>
      <c r="C265" s="67"/>
      <c r="D265" s="67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6"/>
      <c r="Z265" s="6"/>
      <c r="AA265" s="6"/>
      <c r="AB265" s="6"/>
      <c r="AC265" s="6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</row>
    <row r="266" spans="1:43" ht="15.5">
      <c r="A266" s="7"/>
      <c r="B266" s="8"/>
      <c r="C266" s="67"/>
      <c r="D266" s="67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6"/>
      <c r="Z266" s="6"/>
      <c r="AA266" s="6"/>
      <c r="AB266" s="6"/>
      <c r="AC266" s="6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</row>
    <row r="267" spans="1:43" ht="15.5">
      <c r="A267" s="7"/>
      <c r="B267" s="8"/>
      <c r="C267" s="67"/>
      <c r="D267" s="67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6"/>
      <c r="Z267" s="6"/>
      <c r="AA267" s="6"/>
      <c r="AB267" s="6"/>
      <c r="AC267" s="6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</row>
    <row r="268" spans="1:43" ht="15.5">
      <c r="A268" s="7"/>
      <c r="B268" s="8"/>
      <c r="C268" s="67"/>
      <c r="D268" s="67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6"/>
      <c r="Z268" s="6"/>
      <c r="AA268" s="6"/>
      <c r="AB268" s="6"/>
      <c r="AC268" s="6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</row>
    <row r="269" spans="1:43" ht="15.5">
      <c r="A269" s="7"/>
      <c r="B269" s="8"/>
      <c r="C269" s="67"/>
      <c r="D269" s="67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6"/>
      <c r="Z269" s="6"/>
      <c r="AA269" s="6"/>
      <c r="AB269" s="6"/>
      <c r="AC269" s="6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</row>
    <row r="270" spans="1:43" ht="15.5">
      <c r="A270" s="7"/>
      <c r="B270" s="8"/>
      <c r="C270" s="67"/>
      <c r="D270" s="67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6"/>
      <c r="Z270" s="6"/>
      <c r="AA270" s="6"/>
      <c r="AB270" s="6"/>
      <c r="AC270" s="6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</row>
    <row r="271" spans="1:43" ht="15.5">
      <c r="A271" s="7"/>
      <c r="B271" s="8"/>
      <c r="C271" s="67"/>
      <c r="D271" s="67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6"/>
      <c r="Z271" s="6"/>
      <c r="AA271" s="6"/>
      <c r="AB271" s="6"/>
      <c r="AC271" s="6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</row>
    <row r="272" spans="1:43" ht="15.5">
      <c r="A272" s="7"/>
      <c r="B272" s="8"/>
      <c r="C272" s="67"/>
      <c r="D272" s="67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6"/>
      <c r="Z272" s="6"/>
      <c r="AA272" s="6"/>
      <c r="AB272" s="6"/>
      <c r="AC272" s="6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</row>
    <row r="273" spans="1:43" ht="15.5">
      <c r="A273" s="7"/>
      <c r="B273" s="8"/>
      <c r="C273" s="67"/>
      <c r="D273" s="67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6"/>
      <c r="Z273" s="6"/>
      <c r="AA273" s="6"/>
      <c r="AB273" s="6"/>
      <c r="AC273" s="6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</row>
    <row r="274" spans="1:43" ht="15.5">
      <c r="A274" s="7"/>
      <c r="B274" s="8"/>
      <c r="C274" s="67"/>
      <c r="D274" s="67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6"/>
      <c r="Z274" s="6"/>
      <c r="AA274" s="6"/>
      <c r="AB274" s="6"/>
      <c r="AC274" s="6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</row>
    <row r="275" spans="1:43" ht="15.5">
      <c r="A275" s="7"/>
      <c r="B275" s="8"/>
      <c r="C275" s="67"/>
      <c r="D275" s="67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6"/>
      <c r="Z275" s="6"/>
      <c r="AA275" s="6"/>
      <c r="AB275" s="6"/>
      <c r="AC275" s="6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</row>
    <row r="276" spans="1:43" ht="15.5">
      <c r="A276" s="7"/>
      <c r="B276" s="8"/>
      <c r="C276" s="67"/>
      <c r="D276" s="67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6"/>
      <c r="Z276" s="6"/>
      <c r="AA276" s="6"/>
      <c r="AB276" s="6"/>
      <c r="AC276" s="6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</row>
    <row r="277" spans="1:43" ht="15.5">
      <c r="A277" s="7"/>
      <c r="B277" s="8"/>
      <c r="C277" s="67"/>
      <c r="D277" s="67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6"/>
      <c r="Z277" s="6"/>
      <c r="AA277" s="6"/>
      <c r="AB277" s="6"/>
      <c r="AC277" s="6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</row>
    <row r="278" spans="1:43" ht="15.5">
      <c r="A278" s="7"/>
      <c r="B278" s="8"/>
      <c r="C278" s="67"/>
      <c r="D278" s="67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6"/>
      <c r="Z278" s="6"/>
      <c r="AA278" s="6"/>
      <c r="AB278" s="6"/>
      <c r="AC278" s="6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</row>
    <row r="279" spans="1:43" ht="15.5">
      <c r="A279" s="7"/>
      <c r="B279" s="8"/>
      <c r="C279" s="67"/>
      <c r="D279" s="67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6"/>
      <c r="Z279" s="6"/>
      <c r="AA279" s="6"/>
      <c r="AB279" s="6"/>
      <c r="AC279" s="6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</row>
    <row r="280" spans="1:43" ht="15.5">
      <c r="A280" s="7"/>
      <c r="B280" s="8"/>
      <c r="C280" s="67"/>
      <c r="D280" s="67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6"/>
      <c r="Z280" s="6"/>
      <c r="AA280" s="6"/>
      <c r="AB280" s="6"/>
      <c r="AC280" s="6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</row>
    <row r="281" spans="1:43" ht="15.5">
      <c r="A281" s="7"/>
      <c r="B281" s="8"/>
      <c r="C281" s="67"/>
      <c r="D281" s="67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6"/>
      <c r="Z281" s="6"/>
      <c r="AA281" s="6"/>
      <c r="AB281" s="6"/>
      <c r="AC281" s="6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</row>
    <row r="282" spans="1:43" ht="15.5">
      <c r="A282" s="7"/>
      <c r="B282" s="8"/>
      <c r="C282" s="67"/>
      <c r="D282" s="67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6"/>
      <c r="Z282" s="6"/>
      <c r="AA282" s="6"/>
      <c r="AB282" s="6"/>
      <c r="AC282" s="6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</row>
    <row r="283" spans="1:43" ht="15.5">
      <c r="A283" s="7"/>
      <c r="B283" s="8"/>
      <c r="C283" s="67"/>
      <c r="D283" s="67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6"/>
      <c r="Z283" s="6"/>
      <c r="AA283" s="6"/>
      <c r="AB283" s="6"/>
      <c r="AC283" s="6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</row>
    <row r="284" spans="1:43" ht="15.5">
      <c r="A284" s="7"/>
      <c r="B284" s="8"/>
      <c r="C284" s="67"/>
      <c r="D284" s="67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6"/>
      <c r="Z284" s="6"/>
      <c r="AA284" s="6"/>
      <c r="AB284" s="6"/>
      <c r="AC284" s="6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</row>
    <row r="285" spans="1:43" ht="15.5">
      <c r="A285" s="7"/>
      <c r="B285" s="8"/>
      <c r="C285" s="67"/>
      <c r="D285" s="67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6"/>
      <c r="Z285" s="6"/>
      <c r="AA285" s="6"/>
      <c r="AB285" s="6"/>
      <c r="AC285" s="6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</row>
    <row r="286" spans="1:43" ht="15.5">
      <c r="A286" s="7"/>
      <c r="B286" s="8"/>
      <c r="C286" s="67"/>
      <c r="D286" s="67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6"/>
      <c r="Z286" s="6"/>
      <c r="AA286" s="6"/>
      <c r="AB286" s="6"/>
      <c r="AC286" s="6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</row>
    <row r="287" spans="1:43" ht="15.5">
      <c r="A287" s="7"/>
      <c r="B287" s="8"/>
      <c r="C287" s="67"/>
      <c r="D287" s="67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6"/>
      <c r="Z287" s="6"/>
      <c r="AA287" s="6"/>
      <c r="AB287" s="6"/>
      <c r="AC287" s="6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</row>
    <row r="288" spans="1:43" ht="15.5">
      <c r="A288" s="7"/>
      <c r="B288" s="8"/>
      <c r="C288" s="67"/>
      <c r="D288" s="67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6"/>
      <c r="Z288" s="6"/>
      <c r="AA288" s="6"/>
      <c r="AB288" s="6"/>
      <c r="AC288" s="6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</row>
    <row r="289" spans="1:43" ht="15.5">
      <c r="A289" s="7"/>
      <c r="B289" s="8"/>
      <c r="C289" s="67"/>
      <c r="D289" s="67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6"/>
      <c r="Z289" s="6"/>
      <c r="AA289" s="6"/>
      <c r="AB289" s="6"/>
      <c r="AC289" s="6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</row>
    <row r="290" spans="1:43" ht="15.5">
      <c r="A290" s="7"/>
      <c r="B290" s="8"/>
      <c r="C290" s="67"/>
      <c r="D290" s="67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6"/>
      <c r="Z290" s="6"/>
      <c r="AA290" s="6"/>
      <c r="AB290" s="6"/>
      <c r="AC290" s="6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</row>
    <row r="291" spans="1:43" ht="15.5">
      <c r="A291" s="7"/>
      <c r="B291" s="8"/>
      <c r="C291" s="67"/>
      <c r="D291" s="67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6"/>
      <c r="Z291" s="6"/>
      <c r="AA291" s="6"/>
      <c r="AB291" s="6"/>
      <c r="AC291" s="6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</row>
    <row r="292" spans="1:43" ht="15.5">
      <c r="A292" s="7"/>
      <c r="B292" s="8"/>
      <c r="C292" s="67"/>
      <c r="D292" s="67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6"/>
      <c r="Z292" s="6"/>
      <c r="AA292" s="6"/>
      <c r="AB292" s="6"/>
      <c r="AC292" s="6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</row>
    <row r="293" spans="1:43" ht="15.5">
      <c r="A293" s="7"/>
      <c r="B293" s="8"/>
      <c r="C293" s="67"/>
      <c r="D293" s="67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6"/>
      <c r="Z293" s="6"/>
      <c r="AA293" s="6"/>
      <c r="AB293" s="6"/>
      <c r="AC293" s="6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</row>
    <row r="294" spans="1:43" ht="15.5">
      <c r="A294" s="7"/>
      <c r="B294" s="8"/>
      <c r="C294" s="67"/>
      <c r="D294" s="67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6"/>
      <c r="Z294" s="6"/>
      <c r="AA294" s="6"/>
      <c r="AB294" s="6"/>
      <c r="AC294" s="6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</row>
    <row r="295" spans="1:43" ht="15.5">
      <c r="A295" s="7"/>
      <c r="B295" s="8"/>
      <c r="C295" s="67"/>
      <c r="D295" s="67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6"/>
      <c r="Z295" s="6"/>
      <c r="AA295" s="6"/>
      <c r="AB295" s="6"/>
      <c r="AC295" s="6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</row>
    <row r="296" spans="1:43" ht="15.5">
      <c r="A296" s="7"/>
      <c r="B296" s="8"/>
      <c r="C296" s="67"/>
      <c r="D296" s="67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6"/>
      <c r="Z296" s="6"/>
      <c r="AA296" s="6"/>
      <c r="AB296" s="6"/>
      <c r="AC296" s="6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</row>
    <row r="297" spans="1:43" ht="15.5">
      <c r="A297" s="7"/>
      <c r="B297" s="8"/>
      <c r="C297" s="67"/>
      <c r="D297" s="67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6"/>
      <c r="Z297" s="6"/>
      <c r="AA297" s="6"/>
      <c r="AB297" s="6"/>
      <c r="AC297" s="6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</row>
    <row r="298" spans="1:43" ht="15.5">
      <c r="A298" s="7"/>
      <c r="B298" s="8"/>
      <c r="C298" s="67"/>
      <c r="D298" s="67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6"/>
      <c r="Z298" s="6"/>
      <c r="AA298" s="6"/>
      <c r="AB298" s="6"/>
      <c r="AC298" s="6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</row>
    <row r="299" spans="1:43" ht="15.5">
      <c r="A299" s="7"/>
      <c r="B299" s="8"/>
      <c r="C299" s="67"/>
      <c r="D299" s="67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6"/>
      <c r="Z299" s="6"/>
      <c r="AA299" s="6"/>
      <c r="AB299" s="6"/>
      <c r="AC299" s="6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</row>
    <row r="300" spans="1:43" ht="15.5">
      <c r="A300" s="7"/>
      <c r="B300" s="8"/>
      <c r="C300" s="67"/>
      <c r="D300" s="67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6"/>
      <c r="Z300" s="6"/>
      <c r="AA300" s="6"/>
      <c r="AB300" s="6"/>
      <c r="AC300" s="6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</row>
    <row r="301" spans="1:43" ht="15.5">
      <c r="A301" s="7"/>
      <c r="B301" s="8"/>
      <c r="C301" s="67"/>
      <c r="D301" s="67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6"/>
      <c r="Z301" s="6"/>
      <c r="AA301" s="6"/>
      <c r="AB301" s="6"/>
      <c r="AC301" s="6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</row>
    <row r="302" spans="1:43" ht="15.5">
      <c r="A302" s="7"/>
      <c r="B302" s="8"/>
      <c r="C302" s="67"/>
      <c r="D302" s="67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6"/>
      <c r="Z302" s="6"/>
      <c r="AA302" s="6"/>
      <c r="AB302" s="6"/>
      <c r="AC302" s="6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</row>
    <row r="303" spans="1:43" ht="15.5">
      <c r="A303" s="7"/>
      <c r="B303" s="8"/>
      <c r="C303" s="67"/>
      <c r="D303" s="67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6"/>
      <c r="Z303" s="6"/>
      <c r="AA303" s="6"/>
      <c r="AB303" s="6"/>
      <c r="AC303" s="6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</row>
    <row r="304" spans="1:43" ht="15.5">
      <c r="A304" s="7"/>
      <c r="B304" s="8"/>
      <c r="C304" s="67"/>
      <c r="D304" s="67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6"/>
      <c r="Z304" s="6"/>
      <c r="AA304" s="6"/>
      <c r="AB304" s="6"/>
      <c r="AC304" s="6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</row>
    <row r="305" spans="1:43" ht="15.5">
      <c r="A305" s="7"/>
      <c r="B305" s="8"/>
      <c r="C305" s="67"/>
      <c r="D305" s="67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6"/>
      <c r="Z305" s="6"/>
      <c r="AA305" s="6"/>
      <c r="AB305" s="6"/>
      <c r="AC305" s="6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</row>
    <row r="306" spans="1:43" ht="15.5">
      <c r="A306" s="7"/>
      <c r="B306" s="8"/>
      <c r="C306" s="67"/>
      <c r="D306" s="67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6"/>
      <c r="Z306" s="6"/>
      <c r="AA306" s="6"/>
      <c r="AB306" s="6"/>
      <c r="AC306" s="6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</row>
    <row r="307" spans="1:43" ht="15.5">
      <c r="A307" s="7"/>
      <c r="B307" s="8"/>
      <c r="C307" s="67"/>
      <c r="D307" s="67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6"/>
      <c r="Z307" s="6"/>
      <c r="AA307" s="6"/>
      <c r="AB307" s="6"/>
      <c r="AC307" s="6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</row>
    <row r="308" spans="1:43" ht="15.5">
      <c r="A308" s="7"/>
      <c r="B308" s="8"/>
      <c r="C308" s="67"/>
      <c r="D308" s="67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6"/>
      <c r="Z308" s="6"/>
      <c r="AA308" s="6"/>
      <c r="AB308" s="6"/>
      <c r="AC308" s="6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</row>
    <row r="309" spans="1:43" ht="15.5">
      <c r="A309" s="7"/>
      <c r="B309" s="8"/>
      <c r="C309" s="67"/>
      <c r="D309" s="67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6"/>
      <c r="Z309" s="6"/>
      <c r="AA309" s="6"/>
      <c r="AB309" s="6"/>
      <c r="AC309" s="6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</row>
    <row r="310" spans="1:43" ht="15.5">
      <c r="A310" s="7"/>
      <c r="B310" s="8"/>
      <c r="C310" s="67"/>
      <c r="D310" s="67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6"/>
      <c r="Z310" s="6"/>
      <c r="AA310" s="6"/>
      <c r="AB310" s="6"/>
      <c r="AC310" s="6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</row>
    <row r="311" spans="1:43" ht="15.5">
      <c r="A311" s="7"/>
      <c r="B311" s="8"/>
      <c r="C311" s="67"/>
      <c r="D311" s="67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6"/>
      <c r="Z311" s="6"/>
      <c r="AA311" s="6"/>
      <c r="AB311" s="6"/>
      <c r="AC311" s="6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</row>
    <row r="312" spans="1:43" ht="15.5">
      <c r="A312" s="7"/>
      <c r="B312" s="8"/>
      <c r="C312" s="67"/>
      <c r="D312" s="67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6"/>
      <c r="Z312" s="6"/>
      <c r="AA312" s="6"/>
      <c r="AB312" s="6"/>
      <c r="AC312" s="6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</row>
    <row r="313" spans="1:43" ht="15.5">
      <c r="A313" s="7"/>
      <c r="B313" s="8"/>
      <c r="C313" s="67"/>
      <c r="D313" s="67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6"/>
      <c r="Z313" s="6"/>
      <c r="AA313" s="6"/>
      <c r="AB313" s="6"/>
      <c r="AC313" s="6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</row>
    <row r="314" spans="1:43" ht="15.5">
      <c r="A314" s="7"/>
      <c r="B314" s="8"/>
      <c r="C314" s="67"/>
      <c r="D314" s="67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6"/>
      <c r="Z314" s="6"/>
      <c r="AA314" s="6"/>
      <c r="AB314" s="6"/>
      <c r="AC314" s="6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</row>
    <row r="315" spans="1:43" ht="15.5">
      <c r="A315" s="7"/>
      <c r="B315" s="8"/>
      <c r="C315" s="67"/>
      <c r="D315" s="67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6"/>
      <c r="Z315" s="6"/>
      <c r="AA315" s="6"/>
      <c r="AB315" s="6"/>
      <c r="AC315" s="6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</row>
    <row r="316" spans="1:43" ht="15.5">
      <c r="A316" s="7"/>
      <c r="B316" s="8"/>
      <c r="C316" s="67"/>
      <c r="D316" s="67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6"/>
      <c r="Z316" s="6"/>
      <c r="AA316" s="6"/>
      <c r="AB316" s="6"/>
      <c r="AC316" s="6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</row>
    <row r="317" spans="1:43" ht="15.5">
      <c r="A317" s="7"/>
      <c r="B317" s="8"/>
      <c r="C317" s="67"/>
      <c r="D317" s="67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6"/>
      <c r="Z317" s="6"/>
      <c r="AA317" s="6"/>
      <c r="AB317" s="6"/>
      <c r="AC317" s="6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</row>
    <row r="318" spans="1:43" ht="15.5">
      <c r="A318" s="7"/>
      <c r="B318" s="8"/>
      <c r="C318" s="67"/>
      <c r="D318" s="67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6"/>
      <c r="Z318" s="6"/>
      <c r="AA318" s="6"/>
      <c r="AB318" s="6"/>
      <c r="AC318" s="6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</row>
    <row r="319" spans="1:43" ht="15.5">
      <c r="A319" s="7"/>
      <c r="B319" s="8"/>
      <c r="C319" s="67"/>
      <c r="D319" s="67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6"/>
      <c r="Z319" s="6"/>
      <c r="AA319" s="6"/>
      <c r="AB319" s="6"/>
      <c r="AC319" s="6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</row>
    <row r="320" spans="1:43" ht="15.5">
      <c r="A320" s="7"/>
      <c r="B320" s="8"/>
      <c r="C320" s="67"/>
      <c r="D320" s="67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6"/>
      <c r="Z320" s="6"/>
      <c r="AA320" s="6"/>
      <c r="AB320" s="6"/>
      <c r="AC320" s="6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</row>
    <row r="321" spans="1:43" ht="15.5">
      <c r="A321" s="7"/>
      <c r="B321" s="8"/>
      <c r="C321" s="67"/>
      <c r="D321" s="67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6"/>
      <c r="Z321" s="6"/>
      <c r="AA321" s="6"/>
      <c r="AB321" s="6"/>
      <c r="AC321" s="6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</row>
    <row r="322" spans="1:43" ht="15.5">
      <c r="A322" s="7"/>
      <c r="B322" s="8"/>
      <c r="C322" s="67"/>
      <c r="D322" s="67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6"/>
      <c r="Z322" s="6"/>
      <c r="AA322" s="6"/>
      <c r="AB322" s="6"/>
      <c r="AC322" s="6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</row>
    <row r="323" spans="1:43" ht="15.5">
      <c r="A323" s="7"/>
      <c r="B323" s="8"/>
      <c r="C323" s="67"/>
      <c r="D323" s="67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6"/>
      <c r="Z323" s="6"/>
      <c r="AA323" s="6"/>
      <c r="AB323" s="6"/>
      <c r="AC323" s="6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</row>
    <row r="324" spans="1:43" ht="15.5">
      <c r="A324" s="7"/>
      <c r="B324" s="8"/>
      <c r="C324" s="67"/>
      <c r="D324" s="67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6"/>
      <c r="Z324" s="6"/>
      <c r="AA324" s="6"/>
      <c r="AB324" s="6"/>
      <c r="AC324" s="6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</row>
    <row r="325" spans="1:43" ht="15.5">
      <c r="A325" s="7"/>
      <c r="B325" s="8"/>
      <c r="C325" s="67"/>
      <c r="D325" s="67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6"/>
      <c r="Z325" s="6"/>
      <c r="AA325" s="6"/>
      <c r="AB325" s="6"/>
      <c r="AC325" s="6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</row>
    <row r="326" spans="1:43" ht="15.5">
      <c r="A326" s="7"/>
      <c r="B326" s="8"/>
      <c r="C326" s="67"/>
      <c r="D326" s="67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6"/>
      <c r="Z326" s="6"/>
      <c r="AA326" s="6"/>
      <c r="AB326" s="6"/>
      <c r="AC326" s="6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</row>
    <row r="327" spans="1:43" ht="15.5">
      <c r="A327" s="7"/>
      <c r="B327" s="8"/>
      <c r="C327" s="67"/>
      <c r="D327" s="67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6"/>
      <c r="Z327" s="6"/>
      <c r="AA327" s="6"/>
      <c r="AB327" s="6"/>
      <c r="AC327" s="6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</row>
    <row r="328" spans="1:43" ht="15.5">
      <c r="A328" s="7"/>
      <c r="B328" s="8"/>
      <c r="C328" s="67"/>
      <c r="D328" s="67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6"/>
      <c r="Z328" s="6"/>
      <c r="AA328" s="6"/>
      <c r="AB328" s="6"/>
      <c r="AC328" s="6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</row>
    <row r="329" spans="1:43" ht="15.5">
      <c r="A329" s="7"/>
      <c r="B329" s="8"/>
      <c r="C329" s="67"/>
      <c r="D329" s="67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6"/>
      <c r="Z329" s="6"/>
      <c r="AA329" s="6"/>
      <c r="AB329" s="6"/>
      <c r="AC329" s="6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</row>
    <row r="330" spans="1:43" ht="15.5">
      <c r="A330" s="7"/>
      <c r="B330" s="8"/>
      <c r="C330" s="67"/>
      <c r="D330" s="67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6"/>
      <c r="Z330" s="6"/>
      <c r="AA330" s="6"/>
      <c r="AB330" s="6"/>
      <c r="AC330" s="6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</row>
    <row r="331" spans="1:43" ht="15.5">
      <c r="A331" s="7"/>
      <c r="B331" s="8"/>
      <c r="C331" s="67"/>
      <c r="D331" s="67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6"/>
      <c r="Z331" s="6"/>
      <c r="AA331" s="6"/>
      <c r="AB331" s="6"/>
      <c r="AC331" s="6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</row>
    <row r="332" spans="1:43" ht="15.5">
      <c r="A332" s="7"/>
      <c r="B332" s="8"/>
      <c r="C332" s="67"/>
      <c r="D332" s="67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6"/>
      <c r="Z332" s="6"/>
      <c r="AA332" s="6"/>
      <c r="AB332" s="6"/>
      <c r="AC332" s="6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</row>
    <row r="333" spans="1:43" ht="15.5">
      <c r="A333" s="7"/>
      <c r="B333" s="8"/>
      <c r="C333" s="67"/>
      <c r="D333" s="67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6"/>
      <c r="Z333" s="6"/>
      <c r="AA333" s="6"/>
      <c r="AB333" s="6"/>
      <c r="AC333" s="6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</row>
    <row r="334" spans="1:43" ht="15.5">
      <c r="A334" s="7"/>
      <c r="B334" s="8"/>
      <c r="C334" s="67"/>
      <c r="D334" s="67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6"/>
      <c r="Z334" s="6"/>
      <c r="AA334" s="6"/>
      <c r="AB334" s="6"/>
      <c r="AC334" s="6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</row>
    <row r="335" spans="1:43" ht="15.5">
      <c r="A335" s="7"/>
      <c r="B335" s="8"/>
      <c r="C335" s="67"/>
      <c r="D335" s="67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6"/>
      <c r="Z335" s="6"/>
      <c r="AA335" s="6"/>
      <c r="AB335" s="6"/>
      <c r="AC335" s="6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</row>
    <row r="336" spans="1:43" ht="15.5">
      <c r="A336" s="7"/>
      <c r="B336" s="8"/>
      <c r="C336" s="67"/>
      <c r="D336" s="67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6"/>
      <c r="Z336" s="6"/>
      <c r="AA336" s="6"/>
      <c r="AB336" s="6"/>
      <c r="AC336" s="6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</row>
    <row r="337" spans="1:43" ht="15.5">
      <c r="A337" s="7"/>
      <c r="B337" s="8"/>
      <c r="C337" s="67"/>
      <c r="D337" s="67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6"/>
      <c r="Z337" s="6"/>
      <c r="AA337" s="6"/>
      <c r="AB337" s="6"/>
      <c r="AC337" s="6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</row>
    <row r="338" spans="1:43" ht="15.5">
      <c r="A338" s="7"/>
      <c r="B338" s="8"/>
      <c r="C338" s="67"/>
      <c r="D338" s="67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6"/>
      <c r="Z338" s="6"/>
      <c r="AA338" s="6"/>
      <c r="AB338" s="6"/>
      <c r="AC338" s="6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</row>
    <row r="339" spans="1:43" ht="15.5">
      <c r="A339" s="7"/>
      <c r="B339" s="8"/>
      <c r="C339" s="67"/>
      <c r="D339" s="67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6"/>
      <c r="Z339" s="6"/>
      <c r="AA339" s="6"/>
      <c r="AB339" s="6"/>
      <c r="AC339" s="6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</row>
    <row r="340" spans="1:43" ht="15.5">
      <c r="A340" s="7"/>
      <c r="B340" s="8"/>
      <c r="C340" s="67"/>
      <c r="D340" s="67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6"/>
      <c r="Z340" s="6"/>
      <c r="AA340" s="6"/>
      <c r="AB340" s="6"/>
      <c r="AC340" s="6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</row>
    <row r="341" spans="1:43" ht="15.5">
      <c r="A341" s="7"/>
      <c r="B341" s="8"/>
      <c r="C341" s="67"/>
      <c r="D341" s="67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6"/>
      <c r="Z341" s="6"/>
      <c r="AA341" s="6"/>
      <c r="AB341" s="6"/>
      <c r="AC341" s="6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</row>
    <row r="342" spans="1:43" ht="15.5">
      <c r="A342" s="7"/>
      <c r="B342" s="8"/>
      <c r="C342" s="67"/>
      <c r="D342" s="67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6"/>
      <c r="Z342" s="6"/>
      <c r="AA342" s="6"/>
      <c r="AB342" s="6"/>
      <c r="AC342" s="6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</row>
    <row r="343" spans="1:43" ht="15.5">
      <c r="A343" s="7"/>
      <c r="B343" s="8"/>
      <c r="C343" s="67"/>
      <c r="D343" s="67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6"/>
      <c r="Z343" s="6"/>
      <c r="AA343" s="6"/>
      <c r="AB343" s="6"/>
      <c r="AC343" s="6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</row>
    <row r="344" spans="1:43" ht="15.5">
      <c r="A344" s="7"/>
      <c r="B344" s="8"/>
      <c r="C344" s="67"/>
      <c r="D344" s="67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6"/>
      <c r="Z344" s="6"/>
      <c r="AA344" s="6"/>
      <c r="AB344" s="6"/>
      <c r="AC344" s="6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</row>
    <row r="345" spans="1:43" ht="15.5">
      <c r="A345" s="7"/>
      <c r="B345" s="8"/>
      <c r="C345" s="67"/>
      <c r="D345" s="67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6"/>
      <c r="Z345" s="6"/>
      <c r="AA345" s="6"/>
      <c r="AB345" s="6"/>
      <c r="AC345" s="6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</row>
    <row r="346" spans="1:43" ht="15.5">
      <c r="A346" s="7"/>
      <c r="B346" s="8"/>
      <c r="C346" s="67"/>
      <c r="D346" s="67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6"/>
      <c r="Z346" s="6"/>
      <c r="AA346" s="6"/>
      <c r="AB346" s="6"/>
      <c r="AC346" s="6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</row>
    <row r="347" spans="1:43" ht="15.5">
      <c r="A347" s="7"/>
      <c r="B347" s="8"/>
      <c r="C347" s="67"/>
      <c r="D347" s="67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6"/>
      <c r="Z347" s="6"/>
      <c r="AA347" s="6"/>
      <c r="AB347" s="6"/>
      <c r="AC347" s="6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</row>
    <row r="348" spans="1:43" ht="15.5">
      <c r="A348" s="7"/>
      <c r="B348" s="8"/>
      <c r="C348" s="67"/>
      <c r="D348" s="67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6"/>
      <c r="Z348" s="6"/>
      <c r="AA348" s="6"/>
      <c r="AB348" s="6"/>
      <c r="AC348" s="6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</row>
    <row r="349" spans="1:43" ht="15.5">
      <c r="A349" s="7"/>
      <c r="B349" s="8"/>
      <c r="C349" s="67"/>
      <c r="D349" s="67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6"/>
      <c r="Z349" s="6"/>
      <c r="AA349" s="6"/>
      <c r="AB349" s="6"/>
      <c r="AC349" s="6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</row>
    <row r="350" spans="1:43" ht="15.5">
      <c r="A350" s="7"/>
      <c r="B350" s="8"/>
      <c r="C350" s="67"/>
      <c r="D350" s="67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6"/>
      <c r="Z350" s="6"/>
      <c r="AA350" s="6"/>
      <c r="AB350" s="6"/>
      <c r="AC350" s="6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</row>
    <row r="351" spans="1:43" ht="15.5">
      <c r="A351" s="7"/>
      <c r="B351" s="8"/>
      <c r="C351" s="67"/>
      <c r="D351" s="67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6"/>
      <c r="Z351" s="6"/>
      <c r="AA351" s="6"/>
      <c r="AB351" s="6"/>
      <c r="AC351" s="6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</row>
    <row r="352" spans="1:43" ht="15.5">
      <c r="A352" s="7"/>
      <c r="B352" s="8"/>
      <c r="C352" s="67"/>
      <c r="D352" s="67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6"/>
      <c r="Z352" s="6"/>
      <c r="AA352" s="6"/>
      <c r="AB352" s="6"/>
      <c r="AC352" s="6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</row>
    <row r="353" spans="1:43" ht="15.5">
      <c r="A353" s="7"/>
      <c r="B353" s="8"/>
      <c r="C353" s="67"/>
      <c r="D353" s="67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6"/>
      <c r="Z353" s="6"/>
      <c r="AA353" s="6"/>
      <c r="AB353" s="6"/>
      <c r="AC353" s="6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</row>
    <row r="354" spans="1:43" ht="15.5">
      <c r="A354" s="7"/>
      <c r="B354" s="8"/>
      <c r="C354" s="67"/>
      <c r="D354" s="67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6"/>
      <c r="Z354" s="6"/>
      <c r="AA354" s="6"/>
      <c r="AB354" s="6"/>
      <c r="AC354" s="6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</row>
    <row r="355" spans="1:43" ht="15.5">
      <c r="A355" s="7"/>
      <c r="B355" s="8"/>
      <c r="C355" s="67"/>
      <c r="D355" s="67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6"/>
      <c r="Z355" s="6"/>
      <c r="AA355" s="6"/>
      <c r="AB355" s="6"/>
      <c r="AC355" s="6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</row>
    <row r="356" spans="1:43" ht="15.5">
      <c r="A356" s="7"/>
      <c r="B356" s="8"/>
      <c r="C356" s="67"/>
      <c r="D356" s="67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6"/>
      <c r="Z356" s="6"/>
      <c r="AA356" s="6"/>
      <c r="AB356" s="6"/>
      <c r="AC356" s="6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</row>
    <row r="357" spans="1:43" ht="15.5">
      <c r="A357" s="7"/>
      <c r="B357" s="8"/>
      <c r="C357" s="67"/>
      <c r="D357" s="67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6"/>
      <c r="Z357" s="6"/>
      <c r="AA357" s="6"/>
      <c r="AB357" s="6"/>
      <c r="AC357" s="6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</row>
    <row r="358" spans="1:43" ht="15.5">
      <c r="A358" s="7"/>
      <c r="B358" s="8"/>
      <c r="C358" s="67"/>
      <c r="D358" s="67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6"/>
      <c r="Z358" s="6"/>
      <c r="AA358" s="6"/>
      <c r="AB358" s="6"/>
      <c r="AC358" s="6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</row>
    <row r="359" spans="1:43" ht="15.5">
      <c r="A359" s="7"/>
      <c r="B359" s="8"/>
      <c r="C359" s="67"/>
      <c r="D359" s="67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6"/>
      <c r="Z359" s="6"/>
      <c r="AA359" s="6"/>
      <c r="AB359" s="6"/>
      <c r="AC359" s="6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</row>
    <row r="360" spans="1:43" ht="15.5">
      <c r="A360" s="7"/>
      <c r="B360" s="8"/>
      <c r="C360" s="67"/>
      <c r="D360" s="67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6"/>
      <c r="Z360" s="6"/>
      <c r="AA360" s="6"/>
      <c r="AB360" s="6"/>
      <c r="AC360" s="6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</row>
    <row r="361" spans="1:43" ht="15.5">
      <c r="A361" s="7"/>
      <c r="B361" s="8"/>
      <c r="C361" s="67"/>
      <c r="D361" s="67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6"/>
      <c r="Z361" s="6"/>
      <c r="AA361" s="6"/>
      <c r="AB361" s="6"/>
      <c r="AC361" s="6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</row>
    <row r="362" spans="1:43" ht="15.5">
      <c r="A362" s="7"/>
      <c r="B362" s="8"/>
      <c r="C362" s="67"/>
      <c r="D362" s="67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6"/>
      <c r="Z362" s="6"/>
      <c r="AA362" s="6"/>
      <c r="AB362" s="6"/>
      <c r="AC362" s="6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</row>
    <row r="363" spans="1:43" ht="15.5">
      <c r="A363" s="7"/>
      <c r="B363" s="8"/>
      <c r="C363" s="67"/>
      <c r="D363" s="67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6"/>
      <c r="Z363" s="6"/>
      <c r="AA363" s="6"/>
      <c r="AB363" s="6"/>
      <c r="AC363" s="6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</row>
    <row r="364" spans="1:43" ht="15.5">
      <c r="A364" s="7"/>
      <c r="B364" s="8"/>
      <c r="C364" s="67"/>
      <c r="D364" s="67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6"/>
      <c r="Z364" s="6"/>
      <c r="AA364" s="6"/>
      <c r="AB364" s="6"/>
      <c r="AC364" s="6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</row>
    <row r="365" spans="1:43" ht="15.5">
      <c r="A365" s="7"/>
      <c r="B365" s="8"/>
      <c r="C365" s="67"/>
      <c r="D365" s="67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6"/>
      <c r="Z365" s="6"/>
      <c r="AA365" s="6"/>
      <c r="AB365" s="6"/>
      <c r="AC365" s="6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</row>
    <row r="366" spans="1:43" ht="15.5">
      <c r="A366" s="7"/>
      <c r="B366" s="8"/>
      <c r="C366" s="67"/>
      <c r="D366" s="67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6"/>
      <c r="Z366" s="6"/>
      <c r="AA366" s="6"/>
      <c r="AB366" s="6"/>
      <c r="AC366" s="6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</row>
    <row r="367" spans="1:43" ht="15.5">
      <c r="A367" s="7"/>
      <c r="B367" s="8"/>
      <c r="C367" s="67"/>
      <c r="D367" s="67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6"/>
      <c r="Z367" s="6"/>
      <c r="AA367" s="6"/>
      <c r="AB367" s="6"/>
      <c r="AC367" s="6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</row>
    <row r="368" spans="1:43" ht="15.5">
      <c r="A368" s="7"/>
      <c r="B368" s="8"/>
      <c r="C368" s="67"/>
      <c r="D368" s="67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6"/>
      <c r="Z368" s="6"/>
      <c r="AA368" s="6"/>
      <c r="AB368" s="6"/>
      <c r="AC368" s="6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</row>
    <row r="369" spans="1:43" ht="15.5">
      <c r="A369" s="7"/>
      <c r="B369" s="8"/>
      <c r="C369" s="67"/>
      <c r="D369" s="67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6"/>
      <c r="Z369" s="6"/>
      <c r="AA369" s="6"/>
      <c r="AB369" s="6"/>
      <c r="AC369" s="6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</row>
    <row r="370" spans="1:43" ht="15.5">
      <c r="A370" s="7"/>
      <c r="B370" s="8"/>
      <c r="C370" s="67"/>
      <c r="D370" s="67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6"/>
      <c r="Z370" s="6"/>
      <c r="AA370" s="6"/>
      <c r="AB370" s="6"/>
      <c r="AC370" s="6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</row>
    <row r="371" spans="1:43" ht="15.5">
      <c r="A371" s="7"/>
      <c r="B371" s="8"/>
      <c r="C371" s="67"/>
      <c r="D371" s="67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6"/>
      <c r="Z371" s="6"/>
      <c r="AA371" s="6"/>
      <c r="AB371" s="6"/>
      <c r="AC371" s="6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</row>
    <row r="372" spans="1:43" ht="15.5">
      <c r="A372" s="7"/>
      <c r="B372" s="8"/>
      <c r="C372" s="67"/>
      <c r="D372" s="67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6"/>
      <c r="Z372" s="6"/>
      <c r="AA372" s="6"/>
      <c r="AB372" s="6"/>
      <c r="AC372" s="6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</row>
    <row r="373" spans="1:43" ht="15.5">
      <c r="A373" s="7"/>
      <c r="B373" s="8"/>
      <c r="C373" s="67"/>
      <c r="D373" s="67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6"/>
      <c r="Z373" s="6"/>
      <c r="AA373" s="6"/>
      <c r="AB373" s="6"/>
      <c r="AC373" s="6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</row>
    <row r="374" spans="1:43" ht="15.5">
      <c r="A374" s="7"/>
      <c r="B374" s="8"/>
      <c r="C374" s="67"/>
      <c r="D374" s="67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6"/>
      <c r="Z374" s="6"/>
      <c r="AA374" s="6"/>
      <c r="AB374" s="6"/>
      <c r="AC374" s="6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</row>
    <row r="375" spans="1:43" ht="15.5">
      <c r="A375" s="7"/>
      <c r="B375" s="8"/>
      <c r="C375" s="67"/>
      <c r="D375" s="67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6"/>
      <c r="Z375" s="6"/>
      <c r="AA375" s="6"/>
      <c r="AB375" s="6"/>
      <c r="AC375" s="6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</row>
    <row r="376" spans="1:43" ht="15.5">
      <c r="A376" s="7"/>
      <c r="B376" s="8"/>
      <c r="C376" s="67"/>
      <c r="D376" s="67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6"/>
      <c r="Z376" s="6"/>
      <c r="AA376" s="6"/>
      <c r="AB376" s="6"/>
      <c r="AC376" s="6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</row>
    <row r="377" spans="1:43" ht="15.5">
      <c r="A377" s="7"/>
      <c r="B377" s="8"/>
      <c r="C377" s="67"/>
      <c r="D377" s="67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6"/>
      <c r="Z377" s="6"/>
      <c r="AA377" s="6"/>
      <c r="AB377" s="6"/>
      <c r="AC377" s="6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</row>
    <row r="378" spans="1:43" ht="15.5">
      <c r="A378" s="7"/>
      <c r="B378" s="8"/>
      <c r="C378" s="67"/>
      <c r="D378" s="67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6"/>
      <c r="Z378" s="6"/>
      <c r="AA378" s="6"/>
      <c r="AB378" s="6"/>
      <c r="AC378" s="6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</row>
    <row r="379" spans="1:43" ht="15.5">
      <c r="A379" s="7"/>
      <c r="B379" s="8"/>
      <c r="C379" s="67"/>
      <c r="D379" s="67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6"/>
      <c r="Z379" s="6"/>
      <c r="AA379" s="6"/>
      <c r="AB379" s="6"/>
      <c r="AC379" s="6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</row>
    <row r="380" spans="1:43" ht="15.5">
      <c r="A380" s="7"/>
      <c r="B380" s="8"/>
      <c r="C380" s="67"/>
      <c r="D380" s="67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6"/>
      <c r="Z380" s="6"/>
      <c r="AA380" s="6"/>
      <c r="AB380" s="6"/>
      <c r="AC380" s="6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</row>
    <row r="381" spans="1:43" ht="15.5">
      <c r="A381" s="7"/>
      <c r="B381" s="8"/>
      <c r="C381" s="67"/>
      <c r="D381" s="67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6"/>
      <c r="Z381" s="6"/>
      <c r="AA381" s="6"/>
      <c r="AB381" s="6"/>
      <c r="AC381" s="6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</row>
    <row r="382" spans="1:43" ht="15.5">
      <c r="A382" s="7"/>
      <c r="B382" s="8"/>
      <c r="C382" s="67"/>
      <c r="D382" s="67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6"/>
      <c r="Z382" s="6"/>
      <c r="AA382" s="6"/>
      <c r="AB382" s="6"/>
      <c r="AC382" s="6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</row>
    <row r="383" spans="1:43" ht="15.5">
      <c r="A383" s="7"/>
      <c r="B383" s="8"/>
      <c r="C383" s="67"/>
      <c r="D383" s="67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6"/>
      <c r="Z383" s="6"/>
      <c r="AA383" s="6"/>
      <c r="AB383" s="6"/>
      <c r="AC383" s="6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</row>
    <row r="384" spans="1:43" ht="15.5">
      <c r="A384" s="7"/>
      <c r="B384" s="8"/>
      <c r="C384" s="67"/>
      <c r="D384" s="67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6"/>
      <c r="Z384" s="6"/>
      <c r="AA384" s="6"/>
      <c r="AB384" s="6"/>
      <c r="AC384" s="6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</row>
    <row r="385" spans="1:43" ht="15.5">
      <c r="A385" s="7"/>
      <c r="B385" s="8"/>
      <c r="C385" s="67"/>
      <c r="D385" s="67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6"/>
      <c r="Z385" s="6"/>
      <c r="AA385" s="6"/>
      <c r="AB385" s="6"/>
      <c r="AC385" s="6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</row>
    <row r="386" spans="1:43" ht="15.5">
      <c r="A386" s="7"/>
      <c r="B386" s="8"/>
      <c r="C386" s="67"/>
      <c r="D386" s="67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6"/>
      <c r="Z386" s="6"/>
      <c r="AA386" s="6"/>
      <c r="AB386" s="6"/>
      <c r="AC386" s="6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</row>
    <row r="387" spans="1:43" ht="15.5">
      <c r="A387" s="7"/>
      <c r="B387" s="8"/>
      <c r="C387" s="67"/>
      <c r="D387" s="67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6"/>
      <c r="Z387" s="6"/>
      <c r="AA387" s="6"/>
      <c r="AB387" s="6"/>
      <c r="AC387" s="6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</row>
    <row r="388" spans="1:43" ht="15.5">
      <c r="A388" s="7"/>
      <c r="B388" s="8"/>
      <c r="C388" s="67"/>
      <c r="D388" s="67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6"/>
      <c r="Z388" s="6"/>
      <c r="AA388" s="6"/>
      <c r="AB388" s="6"/>
      <c r="AC388" s="6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</row>
    <row r="389" spans="1:43" ht="15.5">
      <c r="A389" s="7"/>
      <c r="B389" s="8"/>
      <c r="C389" s="67"/>
      <c r="D389" s="67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6"/>
      <c r="Z389" s="6"/>
      <c r="AA389" s="6"/>
      <c r="AB389" s="6"/>
      <c r="AC389" s="6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</row>
    <row r="390" spans="1:43" ht="15.5">
      <c r="A390" s="7"/>
      <c r="B390" s="8"/>
      <c r="C390" s="67"/>
      <c r="D390" s="67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6"/>
      <c r="Z390" s="6"/>
      <c r="AA390" s="6"/>
      <c r="AB390" s="6"/>
      <c r="AC390" s="6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</row>
    <row r="391" spans="1:43" ht="15.5">
      <c r="A391" s="7"/>
      <c r="B391" s="8"/>
      <c r="C391" s="67"/>
      <c r="D391" s="67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6"/>
      <c r="Z391" s="6"/>
      <c r="AA391" s="6"/>
      <c r="AB391" s="6"/>
      <c r="AC391" s="6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</row>
    <row r="392" spans="1:43" ht="15.5">
      <c r="A392" s="7"/>
      <c r="B392" s="8"/>
      <c r="C392" s="67"/>
      <c r="D392" s="67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6"/>
      <c r="Z392" s="6"/>
      <c r="AA392" s="6"/>
      <c r="AB392" s="6"/>
      <c r="AC392" s="6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</row>
    <row r="393" spans="1:43" ht="15.5">
      <c r="A393" s="7"/>
      <c r="B393" s="8"/>
      <c r="C393" s="67"/>
      <c r="D393" s="67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6"/>
      <c r="Z393" s="6"/>
      <c r="AA393" s="6"/>
      <c r="AB393" s="6"/>
      <c r="AC393" s="6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</row>
    <row r="394" spans="1:43" ht="15.5">
      <c r="A394" s="7"/>
      <c r="B394" s="8"/>
      <c r="C394" s="67"/>
      <c r="D394" s="67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6"/>
      <c r="Z394" s="6"/>
      <c r="AA394" s="6"/>
      <c r="AB394" s="6"/>
      <c r="AC394" s="6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</row>
    <row r="395" spans="1:43" ht="15.5">
      <c r="A395" s="7"/>
      <c r="B395" s="8"/>
      <c r="C395" s="67"/>
      <c r="D395" s="67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6"/>
      <c r="Z395" s="6"/>
      <c r="AA395" s="6"/>
      <c r="AB395" s="6"/>
      <c r="AC395" s="6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</row>
    <row r="396" spans="1:43" ht="15.5">
      <c r="A396" s="7"/>
      <c r="B396" s="8"/>
      <c r="C396" s="67"/>
      <c r="D396" s="67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6"/>
      <c r="Z396" s="6"/>
      <c r="AA396" s="6"/>
      <c r="AB396" s="6"/>
      <c r="AC396" s="6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</row>
    <row r="397" spans="1:43" ht="15.5">
      <c r="A397" s="7"/>
      <c r="B397" s="8"/>
      <c r="C397" s="67"/>
      <c r="D397" s="67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6"/>
      <c r="Z397" s="6"/>
      <c r="AA397" s="6"/>
      <c r="AB397" s="6"/>
      <c r="AC397" s="6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</row>
    <row r="398" spans="1:43" ht="15.5">
      <c r="A398" s="7"/>
      <c r="B398" s="8"/>
      <c r="C398" s="67"/>
      <c r="D398" s="67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6"/>
      <c r="Z398" s="6"/>
      <c r="AA398" s="6"/>
      <c r="AB398" s="6"/>
      <c r="AC398" s="6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</row>
    <row r="399" spans="1:43" ht="15.5">
      <c r="A399" s="7"/>
      <c r="B399" s="8"/>
      <c r="C399" s="67"/>
      <c r="D399" s="67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6"/>
      <c r="Z399" s="6"/>
      <c r="AA399" s="6"/>
      <c r="AB399" s="6"/>
      <c r="AC399" s="6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</row>
    <row r="400" spans="1:43" ht="15.5">
      <c r="A400" s="7"/>
      <c r="B400" s="8"/>
      <c r="C400" s="67"/>
      <c r="D400" s="67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6"/>
      <c r="Z400" s="6"/>
      <c r="AA400" s="6"/>
      <c r="AB400" s="6"/>
      <c r="AC400" s="6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</row>
    <row r="401" spans="1:43" ht="15.5">
      <c r="A401" s="7"/>
      <c r="B401" s="8"/>
      <c r="C401" s="67"/>
      <c r="D401" s="67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6"/>
      <c r="Z401" s="6"/>
      <c r="AA401" s="6"/>
      <c r="AB401" s="6"/>
      <c r="AC401" s="6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</row>
    <row r="402" spans="1:43" ht="15.5">
      <c r="A402" s="7"/>
      <c r="B402" s="8"/>
      <c r="C402" s="67"/>
      <c r="D402" s="67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6"/>
      <c r="Z402" s="6"/>
      <c r="AA402" s="6"/>
      <c r="AB402" s="6"/>
      <c r="AC402" s="6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</row>
    <row r="403" spans="1:43" ht="15.5">
      <c r="A403" s="7"/>
      <c r="B403" s="8"/>
      <c r="C403" s="67"/>
      <c r="D403" s="67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6"/>
      <c r="Z403" s="6"/>
      <c r="AA403" s="6"/>
      <c r="AB403" s="6"/>
      <c r="AC403" s="6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</row>
    <row r="404" spans="1:43" ht="15.5">
      <c r="A404" s="7"/>
      <c r="B404" s="8"/>
      <c r="C404" s="67"/>
      <c r="D404" s="67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6"/>
      <c r="Z404" s="6"/>
      <c r="AA404" s="6"/>
      <c r="AB404" s="6"/>
      <c r="AC404" s="6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</row>
    <row r="405" spans="1:43" ht="15.5">
      <c r="A405" s="7"/>
      <c r="B405" s="8"/>
      <c r="C405" s="67"/>
      <c r="D405" s="67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6"/>
      <c r="Z405" s="6"/>
      <c r="AA405" s="6"/>
      <c r="AB405" s="6"/>
      <c r="AC405" s="6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</row>
    <row r="406" spans="1:43" ht="15.5">
      <c r="A406" s="7"/>
      <c r="B406" s="8"/>
      <c r="C406" s="67"/>
      <c r="D406" s="67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6"/>
      <c r="Z406" s="6"/>
      <c r="AA406" s="6"/>
      <c r="AB406" s="6"/>
      <c r="AC406" s="6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</row>
    <row r="407" spans="1:43" ht="15.5">
      <c r="A407" s="7"/>
      <c r="B407" s="8"/>
      <c r="C407" s="67"/>
      <c r="D407" s="67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6"/>
      <c r="Z407" s="6"/>
      <c r="AA407" s="6"/>
      <c r="AB407" s="6"/>
      <c r="AC407" s="6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</row>
    <row r="408" spans="1:43" ht="15.5">
      <c r="A408" s="7"/>
      <c r="B408" s="8"/>
      <c r="C408" s="67"/>
      <c r="D408" s="67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6"/>
      <c r="Z408" s="6"/>
      <c r="AA408" s="6"/>
      <c r="AB408" s="6"/>
      <c r="AC408" s="6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</row>
    <row r="409" spans="1:43" ht="15.5">
      <c r="A409" s="7"/>
      <c r="B409" s="8"/>
      <c r="C409" s="67"/>
      <c r="D409" s="67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6"/>
      <c r="Z409" s="6"/>
      <c r="AA409" s="6"/>
      <c r="AB409" s="6"/>
      <c r="AC409" s="6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</row>
    <row r="410" spans="1:43" ht="15.5">
      <c r="A410" s="7"/>
      <c r="B410" s="8"/>
      <c r="C410" s="67"/>
      <c r="D410" s="67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6"/>
      <c r="Z410" s="6"/>
      <c r="AA410" s="6"/>
      <c r="AB410" s="6"/>
      <c r="AC410" s="6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</row>
    <row r="411" spans="1:43" ht="15.5">
      <c r="A411" s="7"/>
      <c r="B411" s="8"/>
      <c r="C411" s="67"/>
      <c r="D411" s="67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6"/>
      <c r="Z411" s="6"/>
      <c r="AA411" s="6"/>
      <c r="AB411" s="6"/>
      <c r="AC411" s="6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</row>
    <row r="412" spans="1:43" ht="15.5">
      <c r="A412" s="7"/>
      <c r="B412" s="8"/>
      <c r="C412" s="67"/>
      <c r="D412" s="67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6"/>
      <c r="Z412" s="6"/>
      <c r="AA412" s="6"/>
      <c r="AB412" s="6"/>
      <c r="AC412" s="6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</row>
    <row r="413" spans="1:43" ht="15.5">
      <c r="A413" s="7"/>
      <c r="B413" s="8"/>
      <c r="C413" s="67"/>
      <c r="D413" s="67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6"/>
      <c r="Z413" s="6"/>
      <c r="AA413" s="6"/>
      <c r="AB413" s="6"/>
      <c r="AC413" s="6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</row>
    <row r="414" spans="1:43" ht="15.5">
      <c r="A414" s="7"/>
      <c r="B414" s="8"/>
      <c r="C414" s="67"/>
      <c r="D414" s="67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6"/>
      <c r="Z414" s="6"/>
      <c r="AA414" s="6"/>
      <c r="AB414" s="6"/>
      <c r="AC414" s="6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</row>
    <row r="415" spans="1:43" ht="15.5">
      <c r="A415" s="7"/>
      <c r="B415" s="8"/>
      <c r="C415" s="67"/>
      <c r="D415" s="67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6"/>
      <c r="Z415" s="6"/>
      <c r="AA415" s="6"/>
      <c r="AB415" s="6"/>
      <c r="AC415" s="6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</row>
    <row r="416" spans="1:43" ht="15.5">
      <c r="A416" s="7"/>
      <c r="B416" s="8"/>
      <c r="C416" s="67"/>
      <c r="D416" s="67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6"/>
      <c r="Z416" s="6"/>
      <c r="AA416" s="6"/>
      <c r="AB416" s="6"/>
      <c r="AC416" s="6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</row>
    <row r="417" spans="1:43" ht="15.5">
      <c r="A417" s="7"/>
      <c r="B417" s="8"/>
      <c r="C417" s="67"/>
      <c r="D417" s="67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6"/>
      <c r="Z417" s="6"/>
      <c r="AA417" s="6"/>
      <c r="AB417" s="6"/>
      <c r="AC417" s="6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</row>
    <row r="418" spans="1:43" ht="15.5">
      <c r="A418" s="7"/>
      <c r="B418" s="8"/>
      <c r="C418" s="67"/>
      <c r="D418" s="67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6"/>
      <c r="Z418" s="6"/>
      <c r="AA418" s="6"/>
      <c r="AB418" s="6"/>
      <c r="AC418" s="6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</row>
    <row r="419" spans="1:43" ht="15.5">
      <c r="A419" s="7"/>
      <c r="B419" s="8"/>
      <c r="C419" s="67"/>
      <c r="D419" s="67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6"/>
      <c r="Z419" s="6"/>
      <c r="AA419" s="6"/>
      <c r="AB419" s="6"/>
      <c r="AC419" s="6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</row>
    <row r="420" spans="1:43" ht="15.5">
      <c r="A420" s="7"/>
      <c r="B420" s="8"/>
      <c r="C420" s="67"/>
      <c r="D420" s="67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6"/>
      <c r="Z420" s="6"/>
      <c r="AA420" s="6"/>
      <c r="AB420" s="6"/>
      <c r="AC420" s="6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</row>
    <row r="421" spans="1:43" ht="15.5">
      <c r="A421" s="7"/>
      <c r="B421" s="8"/>
      <c r="C421" s="67"/>
      <c r="D421" s="67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6"/>
      <c r="Z421" s="6"/>
      <c r="AA421" s="6"/>
      <c r="AB421" s="6"/>
      <c r="AC421" s="6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</row>
    <row r="422" spans="1:43" ht="15.5">
      <c r="A422" s="7"/>
      <c r="B422" s="8"/>
      <c r="C422" s="67"/>
      <c r="D422" s="67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6"/>
      <c r="Z422" s="6"/>
      <c r="AA422" s="6"/>
      <c r="AB422" s="6"/>
      <c r="AC422" s="6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</row>
    <row r="423" spans="1:43" ht="15.5">
      <c r="A423" s="7"/>
      <c r="B423" s="8"/>
      <c r="C423" s="67"/>
      <c r="D423" s="67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6"/>
      <c r="Z423" s="6"/>
      <c r="AA423" s="6"/>
      <c r="AB423" s="6"/>
      <c r="AC423" s="6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</row>
    <row r="424" spans="1:43" ht="15.5">
      <c r="A424" s="7"/>
      <c r="B424" s="8"/>
      <c r="C424" s="67"/>
      <c r="D424" s="67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6"/>
      <c r="Z424" s="6"/>
      <c r="AA424" s="6"/>
      <c r="AB424" s="6"/>
      <c r="AC424" s="6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</row>
    <row r="425" spans="1:43" ht="15.5">
      <c r="A425" s="7"/>
      <c r="B425" s="8"/>
      <c r="C425" s="67"/>
      <c r="D425" s="67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6"/>
      <c r="Z425" s="6"/>
      <c r="AA425" s="6"/>
      <c r="AB425" s="6"/>
      <c r="AC425" s="6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</row>
    <row r="426" spans="1:43" ht="15.5">
      <c r="A426" s="7"/>
      <c r="B426" s="8"/>
      <c r="C426" s="67"/>
      <c r="D426" s="67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6"/>
      <c r="Z426" s="6"/>
      <c r="AA426" s="6"/>
      <c r="AB426" s="6"/>
      <c r="AC426" s="6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</row>
    <row r="427" spans="1:43" ht="15.5">
      <c r="A427" s="7"/>
      <c r="B427" s="8"/>
      <c r="C427" s="67"/>
      <c r="D427" s="67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6"/>
      <c r="Z427" s="6"/>
      <c r="AA427" s="6"/>
      <c r="AB427" s="6"/>
      <c r="AC427" s="6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</row>
    <row r="428" spans="1:43" ht="15.5">
      <c r="A428" s="7"/>
      <c r="B428" s="8"/>
      <c r="C428" s="67"/>
      <c r="D428" s="67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6"/>
      <c r="Z428" s="6"/>
      <c r="AA428" s="6"/>
      <c r="AB428" s="6"/>
      <c r="AC428" s="6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</row>
    <row r="429" spans="1:43" ht="15.5">
      <c r="A429" s="7"/>
      <c r="B429" s="8"/>
      <c r="C429" s="67"/>
      <c r="D429" s="67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6"/>
      <c r="Z429" s="6"/>
      <c r="AA429" s="6"/>
      <c r="AB429" s="6"/>
      <c r="AC429" s="6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</row>
    <row r="430" spans="1:43" ht="15.5">
      <c r="A430" s="7"/>
      <c r="B430" s="8"/>
      <c r="C430" s="67"/>
      <c r="D430" s="67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6"/>
      <c r="Z430" s="6"/>
      <c r="AA430" s="6"/>
      <c r="AB430" s="6"/>
      <c r="AC430" s="6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</row>
    <row r="431" spans="1:43" ht="15.5">
      <c r="A431" s="7"/>
      <c r="B431" s="8"/>
      <c r="C431" s="67"/>
      <c r="D431" s="67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6"/>
      <c r="Z431" s="6"/>
      <c r="AA431" s="6"/>
      <c r="AB431" s="6"/>
      <c r="AC431" s="6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</row>
    <row r="432" spans="1:43" ht="15.5">
      <c r="A432" s="7"/>
      <c r="B432" s="8"/>
      <c r="C432" s="67"/>
      <c r="D432" s="67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6"/>
      <c r="Z432" s="6"/>
      <c r="AA432" s="6"/>
      <c r="AB432" s="6"/>
      <c r="AC432" s="6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</row>
    <row r="433" spans="1:43" ht="15.5">
      <c r="A433" s="7"/>
      <c r="B433" s="8"/>
      <c r="C433" s="67"/>
      <c r="D433" s="67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6"/>
      <c r="Z433" s="6"/>
      <c r="AA433" s="6"/>
      <c r="AB433" s="6"/>
      <c r="AC433" s="6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</row>
    <row r="434" spans="1:43" ht="15.5">
      <c r="A434" s="7"/>
      <c r="B434" s="8"/>
      <c r="C434" s="67"/>
      <c r="D434" s="67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6"/>
      <c r="Z434" s="6"/>
      <c r="AA434" s="6"/>
      <c r="AB434" s="6"/>
      <c r="AC434" s="6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</row>
    <row r="435" spans="1:43" ht="15.5">
      <c r="A435" s="7"/>
      <c r="B435" s="8"/>
      <c r="C435" s="67"/>
      <c r="D435" s="67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6"/>
      <c r="Z435" s="6"/>
      <c r="AA435" s="6"/>
      <c r="AB435" s="6"/>
      <c r="AC435" s="6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</row>
    <row r="436" spans="1:43" ht="15.5">
      <c r="A436" s="7"/>
      <c r="B436" s="8"/>
      <c r="C436" s="67"/>
      <c r="D436" s="67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6"/>
      <c r="Z436" s="6"/>
      <c r="AA436" s="6"/>
      <c r="AB436" s="6"/>
      <c r="AC436" s="6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</row>
    <row r="437" spans="1:43" ht="15.5">
      <c r="A437" s="7"/>
      <c r="B437" s="8"/>
      <c r="C437" s="67"/>
      <c r="D437" s="67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6"/>
      <c r="Z437" s="6"/>
      <c r="AA437" s="6"/>
      <c r="AB437" s="6"/>
      <c r="AC437" s="6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</row>
    <row r="438" spans="1:43" ht="15.5">
      <c r="A438" s="7"/>
      <c r="B438" s="8"/>
      <c r="C438" s="67"/>
      <c r="D438" s="67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6"/>
      <c r="Z438" s="6"/>
      <c r="AA438" s="6"/>
      <c r="AB438" s="6"/>
      <c r="AC438" s="6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</row>
    <row r="439" spans="1:43" ht="15.5">
      <c r="A439" s="7"/>
      <c r="B439" s="8"/>
      <c r="C439" s="67"/>
      <c r="D439" s="67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6"/>
      <c r="Z439" s="6"/>
      <c r="AA439" s="6"/>
      <c r="AB439" s="6"/>
      <c r="AC439" s="6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</row>
    <row r="440" spans="1:43" ht="15.5">
      <c r="A440" s="7"/>
      <c r="B440" s="8"/>
      <c r="C440" s="67"/>
      <c r="D440" s="67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6"/>
      <c r="Z440" s="6"/>
      <c r="AA440" s="6"/>
      <c r="AB440" s="6"/>
      <c r="AC440" s="6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</row>
    <row r="441" spans="1:43" ht="15.5">
      <c r="A441" s="7"/>
      <c r="B441" s="8"/>
      <c r="C441" s="67"/>
      <c r="D441" s="67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6"/>
      <c r="Z441" s="6"/>
      <c r="AA441" s="6"/>
      <c r="AB441" s="6"/>
      <c r="AC441" s="6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</row>
    <row r="442" spans="1:43" ht="15.5">
      <c r="A442" s="7"/>
      <c r="B442" s="8"/>
      <c r="C442" s="67"/>
      <c r="D442" s="67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6"/>
      <c r="Z442" s="6"/>
      <c r="AA442" s="6"/>
      <c r="AB442" s="6"/>
      <c r="AC442" s="6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</row>
    <row r="443" spans="1:43" ht="15.5">
      <c r="A443" s="7"/>
      <c r="B443" s="8"/>
      <c r="C443" s="67"/>
      <c r="D443" s="67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6"/>
      <c r="Z443" s="6"/>
      <c r="AA443" s="6"/>
      <c r="AB443" s="6"/>
      <c r="AC443" s="6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</row>
    <row r="444" spans="1:43" ht="15.5">
      <c r="A444" s="7"/>
      <c r="B444" s="8"/>
      <c r="C444" s="67"/>
      <c r="D444" s="67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6"/>
      <c r="Z444" s="6"/>
      <c r="AA444" s="6"/>
      <c r="AB444" s="6"/>
      <c r="AC444" s="6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</row>
    <row r="445" spans="1:43" ht="15.5">
      <c r="A445" s="7"/>
      <c r="B445" s="8"/>
      <c r="C445" s="67"/>
      <c r="D445" s="67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6"/>
      <c r="Z445" s="6"/>
      <c r="AA445" s="6"/>
      <c r="AB445" s="6"/>
      <c r="AC445" s="6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</row>
    <row r="446" spans="1:43" ht="15.5">
      <c r="A446" s="7"/>
      <c r="B446" s="8"/>
      <c r="C446" s="67"/>
      <c r="D446" s="67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6"/>
      <c r="Z446" s="6"/>
      <c r="AA446" s="6"/>
      <c r="AB446" s="6"/>
      <c r="AC446" s="6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</row>
    <row r="447" spans="1:43" ht="15.5">
      <c r="A447" s="7"/>
      <c r="B447" s="8"/>
      <c r="C447" s="67"/>
      <c r="D447" s="67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6"/>
      <c r="Z447" s="6"/>
      <c r="AA447" s="6"/>
      <c r="AB447" s="6"/>
      <c r="AC447" s="6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</row>
    <row r="448" spans="1:43" ht="15.5">
      <c r="A448" s="7"/>
      <c r="B448" s="8"/>
      <c r="C448" s="67"/>
      <c r="D448" s="67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6"/>
      <c r="Z448" s="6"/>
      <c r="AA448" s="6"/>
      <c r="AB448" s="6"/>
      <c r="AC448" s="6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</row>
    <row r="449" spans="1:43" ht="15.5">
      <c r="A449" s="7"/>
      <c r="B449" s="8"/>
      <c r="C449" s="67"/>
      <c r="D449" s="67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6"/>
      <c r="Z449" s="6"/>
      <c r="AA449" s="6"/>
      <c r="AB449" s="6"/>
      <c r="AC449" s="6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</row>
    <row r="450" spans="1:43" ht="15.5">
      <c r="A450" s="7"/>
      <c r="B450" s="8"/>
      <c r="C450" s="67"/>
      <c r="D450" s="67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6"/>
      <c r="Z450" s="6"/>
      <c r="AA450" s="6"/>
      <c r="AB450" s="6"/>
      <c r="AC450" s="6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</row>
    <row r="451" spans="1:43" ht="15.5">
      <c r="A451" s="7"/>
      <c r="B451" s="8"/>
      <c r="C451" s="67"/>
      <c r="D451" s="67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6"/>
      <c r="Z451" s="6"/>
      <c r="AA451" s="6"/>
      <c r="AB451" s="6"/>
      <c r="AC451" s="6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</row>
    <row r="452" spans="1:43" ht="15.5">
      <c r="A452" s="7"/>
      <c r="B452" s="8"/>
      <c r="C452" s="67"/>
      <c r="D452" s="67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6"/>
      <c r="Z452" s="6"/>
      <c r="AA452" s="6"/>
      <c r="AB452" s="6"/>
      <c r="AC452" s="6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</row>
    <row r="453" spans="1:43" ht="15.5">
      <c r="A453" s="7"/>
      <c r="B453" s="8"/>
      <c r="C453" s="67"/>
      <c r="D453" s="67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6"/>
      <c r="Z453" s="6"/>
      <c r="AA453" s="6"/>
      <c r="AB453" s="6"/>
      <c r="AC453" s="6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</row>
    <row r="454" spans="1:43" ht="15.5">
      <c r="A454" s="7"/>
      <c r="B454" s="8"/>
      <c r="C454" s="67"/>
      <c r="D454" s="67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6"/>
      <c r="Z454" s="6"/>
      <c r="AA454" s="6"/>
      <c r="AB454" s="6"/>
      <c r="AC454" s="6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</row>
    <row r="455" spans="1:43" ht="15.5">
      <c r="A455" s="7"/>
      <c r="B455" s="8"/>
      <c r="C455" s="67"/>
      <c r="D455" s="67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6"/>
      <c r="Z455" s="6"/>
      <c r="AA455" s="6"/>
      <c r="AB455" s="6"/>
      <c r="AC455" s="6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</row>
    <row r="456" spans="1:43" ht="15.5">
      <c r="A456" s="7"/>
      <c r="B456" s="8"/>
      <c r="C456" s="67"/>
      <c r="D456" s="67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6"/>
      <c r="Z456" s="6"/>
      <c r="AA456" s="6"/>
      <c r="AB456" s="6"/>
      <c r="AC456" s="6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</row>
    <row r="457" spans="1:43" ht="15.5">
      <c r="A457" s="7"/>
      <c r="B457" s="8"/>
      <c r="C457" s="67"/>
      <c r="D457" s="67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6"/>
      <c r="Z457" s="6"/>
      <c r="AA457" s="6"/>
      <c r="AB457" s="6"/>
      <c r="AC457" s="6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</row>
    <row r="458" spans="1:43" ht="15.5">
      <c r="A458" s="7"/>
      <c r="B458" s="8"/>
      <c r="C458" s="67"/>
      <c r="D458" s="67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6"/>
      <c r="Z458" s="6"/>
      <c r="AA458" s="6"/>
      <c r="AB458" s="6"/>
      <c r="AC458" s="6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</row>
    <row r="459" spans="1:43" ht="15.5">
      <c r="A459" s="7"/>
      <c r="B459" s="8"/>
      <c r="C459" s="67"/>
      <c r="D459" s="67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6"/>
      <c r="Z459" s="6"/>
      <c r="AA459" s="6"/>
      <c r="AB459" s="6"/>
      <c r="AC459" s="6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</row>
    <row r="460" spans="1:43" ht="15.5">
      <c r="A460" s="7"/>
      <c r="B460" s="8"/>
      <c r="C460" s="67"/>
      <c r="D460" s="67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6"/>
      <c r="Z460" s="6"/>
      <c r="AA460" s="6"/>
      <c r="AB460" s="6"/>
      <c r="AC460" s="6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</row>
    <row r="461" spans="1:43" ht="15.5">
      <c r="A461" s="7"/>
      <c r="B461" s="8"/>
      <c r="C461" s="67"/>
      <c r="D461" s="67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6"/>
      <c r="Z461" s="6"/>
      <c r="AA461" s="6"/>
      <c r="AB461" s="6"/>
      <c r="AC461" s="6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</row>
    <row r="462" spans="1:43" ht="15.5">
      <c r="A462" s="7"/>
      <c r="B462" s="8"/>
      <c r="C462" s="67"/>
      <c r="D462" s="67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6"/>
      <c r="Z462" s="6"/>
      <c r="AA462" s="6"/>
      <c r="AB462" s="6"/>
      <c r="AC462" s="6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</row>
    <row r="463" spans="1:43" ht="15.5">
      <c r="A463" s="7"/>
      <c r="B463" s="8"/>
      <c r="C463" s="67"/>
      <c r="D463" s="67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6"/>
      <c r="Z463" s="6"/>
      <c r="AA463" s="6"/>
      <c r="AB463" s="6"/>
      <c r="AC463" s="6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</row>
    <row r="464" spans="1:43" ht="15.5">
      <c r="A464" s="7"/>
      <c r="B464" s="8"/>
      <c r="C464" s="67"/>
      <c r="D464" s="67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6"/>
      <c r="Z464" s="6"/>
      <c r="AA464" s="6"/>
      <c r="AB464" s="6"/>
      <c r="AC464" s="6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</row>
    <row r="465" spans="1:43" ht="15.5">
      <c r="A465" s="7"/>
      <c r="B465" s="8"/>
      <c r="C465" s="67"/>
      <c r="D465" s="67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6"/>
      <c r="Z465" s="6"/>
      <c r="AA465" s="6"/>
      <c r="AB465" s="6"/>
      <c r="AC465" s="6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</row>
    <row r="466" spans="1:43" ht="15.5">
      <c r="A466" s="7"/>
      <c r="B466" s="8"/>
      <c r="C466" s="67"/>
      <c r="D466" s="67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6"/>
      <c r="Z466" s="6"/>
      <c r="AA466" s="6"/>
      <c r="AB466" s="6"/>
      <c r="AC466" s="6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</row>
    <row r="467" spans="1:43" ht="15.5">
      <c r="A467" s="7"/>
      <c r="B467" s="8"/>
      <c r="C467" s="67"/>
      <c r="D467" s="67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6"/>
      <c r="Z467" s="6"/>
      <c r="AA467" s="6"/>
      <c r="AB467" s="6"/>
      <c r="AC467" s="6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</row>
    <row r="468" spans="1:43" ht="15.5">
      <c r="A468" s="7"/>
      <c r="B468" s="8"/>
      <c r="C468" s="67"/>
      <c r="D468" s="67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6"/>
      <c r="Z468" s="6"/>
      <c r="AA468" s="6"/>
      <c r="AB468" s="6"/>
      <c r="AC468" s="6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</row>
    <row r="469" spans="1:43" ht="15.5">
      <c r="A469" s="7"/>
      <c r="B469" s="8"/>
      <c r="C469" s="67"/>
      <c r="D469" s="67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6"/>
      <c r="Z469" s="6"/>
      <c r="AA469" s="6"/>
      <c r="AB469" s="6"/>
      <c r="AC469" s="6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</row>
    <row r="470" spans="1:43" ht="15.5">
      <c r="A470" s="7"/>
      <c r="B470" s="8"/>
      <c r="C470" s="67"/>
      <c r="D470" s="67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6"/>
      <c r="Z470" s="6"/>
      <c r="AA470" s="6"/>
      <c r="AB470" s="6"/>
      <c r="AC470" s="6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</row>
    <row r="471" spans="1:43" ht="15.5">
      <c r="A471" s="7"/>
      <c r="B471" s="8"/>
      <c r="C471" s="67"/>
      <c r="D471" s="67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6"/>
      <c r="Z471" s="6"/>
      <c r="AA471" s="6"/>
      <c r="AB471" s="6"/>
      <c r="AC471" s="6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</row>
    <row r="472" spans="1:43" ht="15.5">
      <c r="A472" s="7"/>
      <c r="B472" s="8"/>
      <c r="C472" s="67"/>
      <c r="D472" s="67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6"/>
      <c r="Z472" s="6"/>
      <c r="AA472" s="6"/>
      <c r="AB472" s="6"/>
      <c r="AC472" s="6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</row>
    <row r="473" spans="1:43" ht="15.5">
      <c r="A473" s="7"/>
      <c r="B473" s="8"/>
      <c r="C473" s="67"/>
      <c r="D473" s="67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6"/>
      <c r="Z473" s="6"/>
      <c r="AA473" s="6"/>
      <c r="AB473" s="6"/>
      <c r="AC473" s="6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</row>
    <row r="474" spans="1:43" ht="15.5">
      <c r="A474" s="7"/>
      <c r="B474" s="8"/>
      <c r="C474" s="67"/>
      <c r="D474" s="67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6"/>
      <c r="Z474" s="6"/>
      <c r="AA474" s="6"/>
      <c r="AB474" s="6"/>
      <c r="AC474" s="6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</row>
    <row r="475" spans="1:43" ht="15.5">
      <c r="A475" s="7"/>
      <c r="B475" s="8"/>
      <c r="C475" s="67"/>
      <c r="D475" s="67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6"/>
      <c r="Z475" s="6"/>
      <c r="AA475" s="6"/>
      <c r="AB475" s="6"/>
      <c r="AC475" s="6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</row>
    <row r="476" spans="1:43" ht="15.5">
      <c r="A476" s="7"/>
      <c r="B476" s="8"/>
      <c r="C476" s="67"/>
      <c r="D476" s="67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6"/>
      <c r="Z476" s="6"/>
      <c r="AA476" s="6"/>
      <c r="AB476" s="6"/>
      <c r="AC476" s="6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</row>
    <row r="477" spans="1:43" ht="15.5">
      <c r="A477" s="7"/>
      <c r="B477" s="8"/>
      <c r="C477" s="67"/>
      <c r="D477" s="67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6"/>
      <c r="Z477" s="6"/>
      <c r="AA477" s="6"/>
      <c r="AB477" s="6"/>
      <c r="AC477" s="6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</row>
    <row r="478" spans="1:43" ht="15.5">
      <c r="A478" s="7"/>
      <c r="B478" s="8"/>
      <c r="C478" s="67"/>
      <c r="D478" s="67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6"/>
      <c r="Z478" s="6"/>
      <c r="AA478" s="6"/>
      <c r="AB478" s="6"/>
      <c r="AC478" s="6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</row>
    <row r="479" spans="1:43" ht="15.5">
      <c r="A479" s="7"/>
      <c r="B479" s="8"/>
      <c r="C479" s="67"/>
      <c r="D479" s="67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6"/>
      <c r="Z479" s="6"/>
      <c r="AA479" s="6"/>
      <c r="AB479" s="6"/>
      <c r="AC479" s="6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</row>
    <row r="480" spans="1:43" ht="15.5">
      <c r="A480" s="7"/>
      <c r="B480" s="8"/>
      <c r="C480" s="67"/>
      <c r="D480" s="67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6"/>
      <c r="Z480" s="6"/>
      <c r="AA480" s="6"/>
      <c r="AB480" s="6"/>
      <c r="AC480" s="6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</row>
    <row r="481" spans="1:43" ht="15.5">
      <c r="A481" s="7"/>
      <c r="B481" s="8"/>
      <c r="C481" s="67"/>
      <c r="D481" s="67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6"/>
      <c r="Z481" s="6"/>
      <c r="AA481" s="6"/>
      <c r="AB481" s="6"/>
      <c r="AC481" s="6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</row>
    <row r="482" spans="1:43" ht="15.5">
      <c r="A482" s="7"/>
      <c r="B482" s="8"/>
      <c r="C482" s="67"/>
      <c r="D482" s="67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6"/>
      <c r="Z482" s="6"/>
      <c r="AA482" s="6"/>
      <c r="AB482" s="6"/>
      <c r="AC482" s="6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</row>
    <row r="483" spans="1:43" ht="15.5">
      <c r="A483" s="7"/>
      <c r="B483" s="8"/>
      <c r="C483" s="67"/>
      <c r="D483" s="67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6"/>
      <c r="Z483" s="6"/>
      <c r="AA483" s="6"/>
      <c r="AB483" s="6"/>
      <c r="AC483" s="6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</row>
    <row r="484" spans="1:43" ht="15.5">
      <c r="A484" s="7"/>
      <c r="B484" s="8"/>
      <c r="C484" s="67"/>
      <c r="D484" s="67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6"/>
      <c r="Z484" s="6"/>
      <c r="AA484" s="6"/>
      <c r="AB484" s="6"/>
      <c r="AC484" s="6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</row>
    <row r="485" spans="1:43" ht="15.5">
      <c r="A485" s="7"/>
      <c r="B485" s="8"/>
      <c r="C485" s="67"/>
      <c r="D485" s="67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6"/>
      <c r="Z485" s="6"/>
      <c r="AA485" s="6"/>
      <c r="AB485" s="6"/>
      <c r="AC485" s="6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</row>
    <row r="486" spans="1:43" ht="15.5">
      <c r="A486" s="7"/>
      <c r="B486" s="8"/>
      <c r="C486" s="67"/>
      <c r="D486" s="67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6"/>
      <c r="Z486" s="6"/>
      <c r="AA486" s="6"/>
      <c r="AB486" s="6"/>
      <c r="AC486" s="6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</row>
    <row r="487" spans="1:43" ht="15.5">
      <c r="A487" s="7"/>
      <c r="B487" s="8"/>
      <c r="C487" s="67"/>
      <c r="D487" s="67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6"/>
      <c r="Z487" s="6"/>
      <c r="AA487" s="6"/>
      <c r="AB487" s="6"/>
      <c r="AC487" s="6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</row>
    <row r="488" spans="1:43" ht="15.5">
      <c r="A488" s="7"/>
      <c r="B488" s="8"/>
      <c r="C488" s="67"/>
      <c r="D488" s="67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6"/>
      <c r="Z488" s="6"/>
      <c r="AA488" s="6"/>
      <c r="AB488" s="6"/>
      <c r="AC488" s="6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</row>
    <row r="489" spans="1:43" ht="15.5">
      <c r="A489" s="7"/>
      <c r="B489" s="8"/>
      <c r="C489" s="67"/>
      <c r="D489" s="67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6"/>
      <c r="Z489" s="6"/>
      <c r="AA489" s="6"/>
      <c r="AB489" s="6"/>
      <c r="AC489" s="6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</row>
    <row r="490" spans="1:43" ht="15.5">
      <c r="A490" s="7"/>
      <c r="B490" s="8"/>
      <c r="C490" s="67"/>
      <c r="D490" s="67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6"/>
      <c r="Z490" s="6"/>
      <c r="AA490" s="6"/>
      <c r="AB490" s="6"/>
      <c r="AC490" s="6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</row>
    <row r="491" spans="1:43" ht="15.5">
      <c r="A491" s="7"/>
      <c r="B491" s="8"/>
      <c r="C491" s="67"/>
      <c r="D491" s="67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6"/>
      <c r="Z491" s="6"/>
      <c r="AA491" s="6"/>
      <c r="AB491" s="6"/>
      <c r="AC491" s="6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</row>
    <row r="492" spans="1:43" ht="15.5">
      <c r="A492" s="7"/>
      <c r="B492" s="8"/>
      <c r="C492" s="67"/>
      <c r="D492" s="67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6"/>
      <c r="Z492" s="6"/>
      <c r="AA492" s="6"/>
      <c r="AB492" s="6"/>
      <c r="AC492" s="6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</row>
    <row r="493" spans="1:43" ht="15.5">
      <c r="A493" s="7"/>
      <c r="B493" s="8"/>
      <c r="C493" s="67"/>
      <c r="D493" s="67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6"/>
      <c r="Z493" s="6"/>
      <c r="AA493" s="6"/>
      <c r="AB493" s="6"/>
      <c r="AC493" s="6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</row>
    <row r="494" spans="1:43" ht="15.5">
      <c r="A494" s="7"/>
      <c r="B494" s="8"/>
      <c r="C494" s="67"/>
      <c r="D494" s="67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6"/>
      <c r="Z494" s="6"/>
      <c r="AA494" s="6"/>
      <c r="AB494" s="6"/>
      <c r="AC494" s="6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</row>
    <row r="495" spans="1:43" ht="15.5">
      <c r="A495" s="7"/>
      <c r="B495" s="8"/>
      <c r="C495" s="67"/>
      <c r="D495" s="67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6"/>
      <c r="Z495" s="6"/>
      <c r="AA495" s="6"/>
      <c r="AB495" s="6"/>
      <c r="AC495" s="6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</row>
    <row r="496" spans="1:43" ht="15.5">
      <c r="A496" s="7"/>
      <c r="B496" s="8"/>
      <c r="C496" s="67"/>
      <c r="D496" s="67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6"/>
      <c r="Z496" s="6"/>
      <c r="AA496" s="6"/>
      <c r="AB496" s="6"/>
      <c r="AC496" s="6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</row>
    <row r="497" spans="1:43" ht="15.5">
      <c r="A497" s="7"/>
      <c r="B497" s="8"/>
      <c r="C497" s="67"/>
      <c r="D497" s="67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6"/>
      <c r="Z497" s="6"/>
      <c r="AA497" s="6"/>
      <c r="AB497" s="6"/>
      <c r="AC497" s="6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</row>
    <row r="498" spans="1:43" ht="15.5">
      <c r="A498" s="7"/>
      <c r="B498" s="8"/>
      <c r="C498" s="67"/>
      <c r="D498" s="67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6"/>
      <c r="Z498" s="6"/>
      <c r="AA498" s="6"/>
      <c r="AB498" s="6"/>
      <c r="AC498" s="6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</row>
    <row r="499" spans="1:43" ht="15.5">
      <c r="A499" s="7"/>
      <c r="B499" s="8"/>
      <c r="C499" s="67"/>
      <c r="D499" s="67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6"/>
      <c r="Z499" s="6"/>
      <c r="AA499" s="6"/>
      <c r="AB499" s="6"/>
      <c r="AC499" s="6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</row>
    <row r="500" spans="1:43" ht="15.5">
      <c r="A500" s="7"/>
      <c r="B500" s="8"/>
      <c r="C500" s="67"/>
      <c r="D500" s="67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6"/>
      <c r="Z500" s="6"/>
      <c r="AA500" s="6"/>
      <c r="AB500" s="6"/>
      <c r="AC500" s="6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</row>
    <row r="501" spans="1:43" ht="15.5">
      <c r="A501" s="7"/>
      <c r="B501" s="8"/>
      <c r="C501" s="67"/>
      <c r="D501" s="67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6"/>
      <c r="Z501" s="6"/>
      <c r="AA501" s="6"/>
      <c r="AB501" s="6"/>
      <c r="AC501" s="6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</row>
    <row r="502" spans="1:43" ht="15.5">
      <c r="A502" s="7"/>
      <c r="B502" s="8"/>
      <c r="C502" s="67"/>
      <c r="D502" s="67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6"/>
      <c r="Z502" s="6"/>
      <c r="AA502" s="6"/>
      <c r="AB502" s="6"/>
      <c r="AC502" s="6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</row>
    <row r="503" spans="1:43" ht="15.5">
      <c r="A503" s="7"/>
      <c r="B503" s="8"/>
      <c r="C503" s="67"/>
      <c r="D503" s="67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6"/>
      <c r="Z503" s="6"/>
      <c r="AA503" s="6"/>
      <c r="AB503" s="6"/>
      <c r="AC503" s="6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</row>
    <row r="504" spans="1:43" ht="15.5">
      <c r="A504" s="7"/>
      <c r="B504" s="8"/>
      <c r="C504" s="67"/>
      <c r="D504" s="67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6"/>
      <c r="Z504" s="6"/>
      <c r="AA504" s="6"/>
      <c r="AB504" s="6"/>
      <c r="AC504" s="6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</row>
    <row r="505" spans="1:43" ht="15.5">
      <c r="A505" s="7"/>
      <c r="B505" s="8"/>
      <c r="C505" s="67"/>
      <c r="D505" s="67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6"/>
      <c r="Z505" s="6"/>
      <c r="AA505" s="6"/>
      <c r="AB505" s="6"/>
      <c r="AC505" s="6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</row>
    <row r="506" spans="1:43" ht="15.5">
      <c r="A506" s="7"/>
      <c r="B506" s="8"/>
      <c r="C506" s="67"/>
      <c r="D506" s="67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6"/>
      <c r="Z506" s="6"/>
      <c r="AA506" s="6"/>
      <c r="AB506" s="6"/>
      <c r="AC506" s="6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</row>
    <row r="507" spans="1:43" ht="15.5">
      <c r="A507" s="7"/>
      <c r="B507" s="8"/>
      <c r="C507" s="67"/>
      <c r="D507" s="67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6"/>
      <c r="Z507" s="6"/>
      <c r="AA507" s="6"/>
      <c r="AB507" s="6"/>
      <c r="AC507" s="6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</row>
    <row r="508" spans="1:43" ht="15.5">
      <c r="A508" s="7"/>
      <c r="B508" s="8"/>
      <c r="C508" s="67"/>
      <c r="D508" s="67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6"/>
      <c r="Z508" s="6"/>
      <c r="AA508" s="6"/>
      <c r="AB508" s="6"/>
      <c r="AC508" s="6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</row>
    <row r="509" spans="1:43" ht="15.5">
      <c r="A509" s="7"/>
      <c r="B509" s="8"/>
      <c r="C509" s="67"/>
      <c r="D509" s="67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6"/>
      <c r="Z509" s="6"/>
      <c r="AA509" s="6"/>
      <c r="AB509" s="6"/>
      <c r="AC509" s="6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</row>
    <row r="510" spans="1:43" ht="15.5">
      <c r="A510" s="7"/>
      <c r="B510" s="8"/>
      <c r="C510" s="67"/>
      <c r="D510" s="67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6"/>
      <c r="Z510" s="6"/>
      <c r="AA510" s="6"/>
      <c r="AB510" s="6"/>
      <c r="AC510" s="6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</row>
    <row r="511" spans="1:43" ht="15.5">
      <c r="A511" s="7"/>
      <c r="B511" s="8"/>
      <c r="C511" s="67"/>
      <c r="D511" s="67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6"/>
      <c r="Z511" s="6"/>
      <c r="AA511" s="6"/>
      <c r="AB511" s="6"/>
      <c r="AC511" s="6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</row>
    <row r="512" spans="1:43" ht="15.5">
      <c r="A512" s="7"/>
      <c r="B512" s="8"/>
      <c r="C512" s="67"/>
      <c r="D512" s="67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6"/>
      <c r="Z512" s="6"/>
      <c r="AA512" s="6"/>
      <c r="AB512" s="6"/>
      <c r="AC512" s="6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</row>
    <row r="513" spans="1:43" ht="15.5">
      <c r="A513" s="7"/>
      <c r="B513" s="8"/>
      <c r="C513" s="67"/>
      <c r="D513" s="67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6"/>
      <c r="Z513" s="6"/>
      <c r="AA513" s="6"/>
      <c r="AB513" s="6"/>
      <c r="AC513" s="6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</row>
    <row r="514" spans="1:43" ht="15.5">
      <c r="A514" s="7"/>
      <c r="B514" s="8"/>
      <c r="C514" s="67"/>
      <c r="D514" s="67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6"/>
      <c r="Z514" s="6"/>
      <c r="AA514" s="6"/>
      <c r="AB514" s="6"/>
      <c r="AC514" s="6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</row>
    <row r="515" spans="1:43" ht="15.5">
      <c r="A515" s="7"/>
      <c r="B515" s="8"/>
      <c r="C515" s="67"/>
      <c r="D515" s="67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6"/>
      <c r="Z515" s="6"/>
      <c r="AA515" s="6"/>
      <c r="AB515" s="6"/>
      <c r="AC515" s="6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</row>
    <row r="516" spans="1:43" ht="15.5">
      <c r="A516" s="7"/>
      <c r="B516" s="8"/>
      <c r="C516" s="67"/>
      <c r="D516" s="67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6"/>
      <c r="Z516" s="6"/>
      <c r="AA516" s="6"/>
      <c r="AB516" s="6"/>
      <c r="AC516" s="6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</row>
    <row r="517" spans="1:43" ht="15.5">
      <c r="A517" s="7"/>
      <c r="B517" s="8"/>
      <c r="C517" s="67"/>
      <c r="D517" s="67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6"/>
      <c r="Z517" s="6"/>
      <c r="AA517" s="6"/>
      <c r="AB517" s="6"/>
      <c r="AC517" s="6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</row>
    <row r="518" spans="1:43" ht="15.5">
      <c r="A518" s="7"/>
      <c r="B518" s="8"/>
      <c r="C518" s="67"/>
      <c r="D518" s="67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6"/>
      <c r="Z518" s="6"/>
      <c r="AA518" s="6"/>
      <c r="AB518" s="6"/>
      <c r="AC518" s="6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</row>
    <row r="519" spans="1:43" ht="15.5">
      <c r="A519" s="7"/>
      <c r="B519" s="8"/>
      <c r="C519" s="67"/>
      <c r="D519" s="67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6"/>
      <c r="Z519" s="6"/>
      <c r="AA519" s="6"/>
      <c r="AB519" s="6"/>
      <c r="AC519" s="6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</row>
    <row r="520" spans="1:43" ht="15.5">
      <c r="A520" s="7"/>
      <c r="B520" s="8"/>
      <c r="C520" s="67"/>
      <c r="D520" s="67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6"/>
      <c r="Z520" s="6"/>
      <c r="AA520" s="6"/>
      <c r="AB520" s="6"/>
      <c r="AC520" s="6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</row>
    <row r="521" spans="1:43" ht="15.5">
      <c r="A521" s="7"/>
      <c r="B521" s="8"/>
      <c r="C521" s="67"/>
      <c r="D521" s="67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6"/>
      <c r="Z521" s="6"/>
      <c r="AA521" s="6"/>
      <c r="AB521" s="6"/>
      <c r="AC521" s="6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</row>
    <row r="522" spans="1:43" ht="15.5">
      <c r="A522" s="7"/>
      <c r="B522" s="8"/>
      <c r="C522" s="67"/>
      <c r="D522" s="67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6"/>
      <c r="Z522" s="6"/>
      <c r="AA522" s="6"/>
      <c r="AB522" s="6"/>
      <c r="AC522" s="6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</row>
    <row r="523" spans="1:43" ht="15.5">
      <c r="A523" s="7"/>
      <c r="B523" s="8"/>
      <c r="C523" s="67"/>
      <c r="D523" s="67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6"/>
      <c r="Z523" s="6"/>
      <c r="AA523" s="6"/>
      <c r="AB523" s="6"/>
      <c r="AC523" s="6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</row>
    <row r="524" spans="1:43" ht="15.5">
      <c r="A524" s="7"/>
      <c r="B524" s="8"/>
      <c r="C524" s="67"/>
      <c r="D524" s="67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6"/>
      <c r="Z524" s="6"/>
      <c r="AA524" s="6"/>
      <c r="AB524" s="6"/>
      <c r="AC524" s="6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</row>
    <row r="525" spans="1:43" ht="15.5">
      <c r="A525" s="7"/>
      <c r="B525" s="8"/>
      <c r="C525" s="67"/>
      <c r="D525" s="67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6"/>
      <c r="Z525" s="6"/>
      <c r="AA525" s="6"/>
      <c r="AB525" s="6"/>
      <c r="AC525" s="6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</row>
    <row r="526" spans="1:43" ht="15.5">
      <c r="A526" s="7"/>
      <c r="B526" s="8"/>
      <c r="C526" s="67"/>
      <c r="D526" s="67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6"/>
      <c r="Z526" s="6"/>
      <c r="AA526" s="6"/>
      <c r="AB526" s="6"/>
      <c r="AC526" s="6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</row>
    <row r="527" spans="1:43" ht="15.5">
      <c r="A527" s="7"/>
      <c r="B527" s="8"/>
      <c r="C527" s="67"/>
      <c r="D527" s="67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6"/>
      <c r="Z527" s="6"/>
      <c r="AA527" s="6"/>
      <c r="AB527" s="6"/>
      <c r="AC527" s="6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</row>
    <row r="528" spans="1:43" ht="15.5">
      <c r="A528" s="7"/>
      <c r="B528" s="8"/>
      <c r="C528" s="67"/>
      <c r="D528" s="67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6"/>
      <c r="Z528" s="6"/>
      <c r="AA528" s="6"/>
      <c r="AB528" s="6"/>
      <c r="AC528" s="6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</row>
    <row r="529" spans="1:43" ht="15.5">
      <c r="A529" s="7"/>
      <c r="B529" s="8"/>
      <c r="C529" s="67"/>
      <c r="D529" s="67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6"/>
      <c r="Z529" s="6"/>
      <c r="AA529" s="6"/>
      <c r="AB529" s="6"/>
      <c r="AC529" s="6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</row>
    <row r="530" spans="1:43" ht="15.5">
      <c r="A530" s="7"/>
      <c r="B530" s="8"/>
      <c r="C530" s="67"/>
      <c r="D530" s="67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6"/>
      <c r="Z530" s="6"/>
      <c r="AA530" s="6"/>
      <c r="AB530" s="6"/>
      <c r="AC530" s="6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</row>
    <row r="531" spans="1:43" ht="15.5">
      <c r="A531" s="7"/>
      <c r="B531" s="8"/>
      <c r="C531" s="67"/>
      <c r="D531" s="67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6"/>
      <c r="Z531" s="6"/>
      <c r="AA531" s="6"/>
      <c r="AB531" s="6"/>
      <c r="AC531" s="6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</row>
    <row r="532" spans="1:43" ht="15.5">
      <c r="A532" s="7"/>
      <c r="B532" s="8"/>
      <c r="C532" s="67"/>
      <c r="D532" s="67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6"/>
      <c r="Z532" s="6"/>
      <c r="AA532" s="6"/>
      <c r="AB532" s="6"/>
      <c r="AC532" s="6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</row>
    <row r="533" spans="1:43" ht="15.5">
      <c r="A533" s="7"/>
      <c r="B533" s="8"/>
      <c r="C533" s="67"/>
      <c r="D533" s="67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6"/>
      <c r="Z533" s="6"/>
      <c r="AA533" s="6"/>
      <c r="AB533" s="6"/>
      <c r="AC533" s="6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</row>
    <row r="534" spans="1:43" ht="15.5">
      <c r="A534" s="7"/>
      <c r="B534" s="8"/>
      <c r="C534" s="67"/>
      <c r="D534" s="67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6"/>
      <c r="Z534" s="6"/>
      <c r="AA534" s="6"/>
      <c r="AB534" s="6"/>
      <c r="AC534" s="6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</row>
    <row r="535" spans="1:43" ht="15.5">
      <c r="A535" s="7"/>
      <c r="B535" s="8"/>
      <c r="C535" s="67"/>
      <c r="D535" s="67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6"/>
      <c r="Z535" s="6"/>
      <c r="AA535" s="6"/>
      <c r="AB535" s="6"/>
      <c r="AC535" s="6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</row>
    <row r="536" spans="1:43" ht="15.5">
      <c r="A536" s="7"/>
      <c r="B536" s="8"/>
      <c r="C536" s="67"/>
      <c r="D536" s="67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6"/>
      <c r="Z536" s="6"/>
      <c r="AA536" s="6"/>
      <c r="AB536" s="6"/>
      <c r="AC536" s="6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</row>
    <row r="537" spans="1:43" ht="15.5">
      <c r="A537" s="7"/>
      <c r="B537" s="8"/>
      <c r="C537" s="67"/>
      <c r="D537" s="67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6"/>
      <c r="Z537" s="6"/>
      <c r="AA537" s="6"/>
      <c r="AB537" s="6"/>
      <c r="AC537" s="6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</row>
    <row r="538" spans="1:43" ht="15.5">
      <c r="A538" s="7"/>
      <c r="B538" s="8"/>
      <c r="C538" s="67"/>
      <c r="D538" s="67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6"/>
      <c r="Z538" s="6"/>
      <c r="AA538" s="6"/>
      <c r="AB538" s="6"/>
      <c r="AC538" s="6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</row>
    <row r="539" spans="1:43" ht="15.5">
      <c r="A539" s="7"/>
      <c r="B539" s="8"/>
      <c r="C539" s="67"/>
      <c r="D539" s="67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6"/>
      <c r="Z539" s="6"/>
      <c r="AA539" s="6"/>
      <c r="AB539" s="6"/>
      <c r="AC539" s="6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</row>
    <row r="540" spans="1:43" ht="15.5">
      <c r="A540" s="7"/>
      <c r="B540" s="8"/>
      <c r="C540" s="67"/>
      <c r="D540" s="67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6"/>
      <c r="Z540" s="6"/>
      <c r="AA540" s="6"/>
      <c r="AB540" s="6"/>
      <c r="AC540" s="6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</row>
    <row r="541" spans="1:43" ht="15.5">
      <c r="A541" s="7"/>
      <c r="B541" s="8"/>
      <c r="C541" s="67"/>
      <c r="D541" s="67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6"/>
      <c r="Z541" s="6"/>
      <c r="AA541" s="6"/>
      <c r="AB541" s="6"/>
      <c r="AC541" s="6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</row>
    <row r="542" spans="1:43" ht="15.5">
      <c r="A542" s="7"/>
      <c r="B542" s="8"/>
      <c r="C542" s="67"/>
      <c r="D542" s="67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6"/>
      <c r="Z542" s="6"/>
      <c r="AA542" s="6"/>
      <c r="AB542" s="6"/>
      <c r="AC542" s="6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</row>
    <row r="543" spans="1:43" ht="15.5">
      <c r="A543" s="7"/>
      <c r="B543" s="8"/>
      <c r="C543" s="67"/>
      <c r="D543" s="67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6"/>
      <c r="Z543" s="6"/>
      <c r="AA543" s="6"/>
      <c r="AB543" s="6"/>
      <c r="AC543" s="6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</row>
    <row r="544" spans="1:43" ht="15.5">
      <c r="A544" s="7"/>
      <c r="B544" s="8"/>
      <c r="C544" s="67"/>
      <c r="D544" s="67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6"/>
      <c r="Z544" s="6"/>
      <c r="AA544" s="6"/>
      <c r="AB544" s="6"/>
      <c r="AC544" s="6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</row>
    <row r="545" spans="1:43" ht="15.5">
      <c r="A545" s="7"/>
      <c r="B545" s="8"/>
      <c r="C545" s="67"/>
      <c r="D545" s="67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6"/>
      <c r="Z545" s="6"/>
      <c r="AA545" s="6"/>
      <c r="AB545" s="6"/>
      <c r="AC545" s="6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</row>
    <row r="546" spans="1:43" ht="15.5">
      <c r="A546" s="7"/>
      <c r="B546" s="8"/>
      <c r="C546" s="67"/>
      <c r="D546" s="67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6"/>
      <c r="Z546" s="6"/>
      <c r="AA546" s="6"/>
      <c r="AB546" s="6"/>
      <c r="AC546" s="6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</row>
    <row r="547" spans="1:43" ht="15.5">
      <c r="A547" s="7"/>
      <c r="B547" s="8"/>
      <c r="C547" s="67"/>
      <c r="D547" s="67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6"/>
      <c r="Z547" s="6"/>
      <c r="AA547" s="6"/>
      <c r="AB547" s="6"/>
      <c r="AC547" s="6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</row>
    <row r="548" spans="1:43" ht="15.5">
      <c r="A548" s="7"/>
      <c r="B548" s="8"/>
      <c r="C548" s="67"/>
      <c r="D548" s="67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6"/>
      <c r="Z548" s="6"/>
      <c r="AA548" s="6"/>
      <c r="AB548" s="6"/>
      <c r="AC548" s="6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</row>
    <row r="549" spans="1:43" ht="15.5">
      <c r="A549" s="7"/>
      <c r="B549" s="8"/>
      <c r="C549" s="67"/>
      <c r="D549" s="67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6"/>
      <c r="Z549" s="6"/>
      <c r="AA549" s="6"/>
      <c r="AB549" s="6"/>
      <c r="AC549" s="6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</row>
    <row r="550" spans="1:43" ht="15.5">
      <c r="A550" s="7"/>
      <c r="B550" s="8"/>
      <c r="C550" s="67"/>
      <c r="D550" s="67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6"/>
      <c r="Z550" s="6"/>
      <c r="AA550" s="6"/>
      <c r="AB550" s="6"/>
      <c r="AC550" s="6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</row>
    <row r="551" spans="1:43" ht="15.5">
      <c r="A551" s="7"/>
      <c r="B551" s="8"/>
      <c r="C551" s="67"/>
      <c r="D551" s="67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6"/>
      <c r="Z551" s="6"/>
      <c r="AA551" s="6"/>
      <c r="AB551" s="6"/>
      <c r="AC551" s="6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</row>
    <row r="552" spans="1:43" ht="15.5">
      <c r="A552" s="7"/>
      <c r="B552" s="8"/>
      <c r="C552" s="67"/>
      <c r="D552" s="67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6"/>
      <c r="Z552" s="6"/>
      <c r="AA552" s="6"/>
      <c r="AB552" s="6"/>
      <c r="AC552" s="6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</row>
    <row r="553" spans="1:43" ht="15.5">
      <c r="A553" s="7"/>
      <c r="B553" s="8"/>
      <c r="C553" s="67"/>
      <c r="D553" s="67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6"/>
      <c r="Z553" s="6"/>
      <c r="AA553" s="6"/>
      <c r="AB553" s="6"/>
      <c r="AC553" s="6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</row>
    <row r="554" spans="1:43" ht="15.5">
      <c r="A554" s="7"/>
      <c r="B554" s="8"/>
      <c r="C554" s="67"/>
      <c r="D554" s="67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6"/>
      <c r="Z554" s="6"/>
      <c r="AA554" s="6"/>
      <c r="AB554" s="6"/>
      <c r="AC554" s="6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</row>
    <row r="555" spans="1:43" ht="15.5">
      <c r="A555" s="7"/>
      <c r="B555" s="8"/>
      <c r="C555" s="67"/>
      <c r="D555" s="67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6"/>
      <c r="Z555" s="6"/>
      <c r="AA555" s="6"/>
      <c r="AB555" s="6"/>
      <c r="AC555" s="6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</row>
    <row r="556" spans="1:43" ht="15.5">
      <c r="A556" s="7"/>
      <c r="B556" s="8"/>
      <c r="C556" s="67"/>
      <c r="D556" s="67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6"/>
      <c r="Z556" s="6"/>
      <c r="AA556" s="6"/>
      <c r="AB556" s="6"/>
      <c r="AC556" s="6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</row>
    <row r="557" spans="1:43" ht="15.5">
      <c r="A557" s="7"/>
      <c r="B557" s="8"/>
      <c r="C557" s="67"/>
      <c r="D557" s="67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6"/>
      <c r="Z557" s="6"/>
      <c r="AA557" s="6"/>
      <c r="AB557" s="6"/>
      <c r="AC557" s="6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</row>
    <row r="558" spans="1:43" ht="15.5">
      <c r="A558" s="7"/>
      <c r="B558" s="8"/>
      <c r="C558" s="67"/>
      <c r="D558" s="67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6"/>
      <c r="Z558" s="6"/>
      <c r="AA558" s="6"/>
      <c r="AB558" s="6"/>
      <c r="AC558" s="6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</row>
    <row r="559" spans="1:43" ht="15.5">
      <c r="A559" s="7"/>
      <c r="B559" s="8"/>
      <c r="C559" s="67"/>
      <c r="D559" s="67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6"/>
      <c r="Z559" s="6"/>
      <c r="AA559" s="6"/>
      <c r="AB559" s="6"/>
      <c r="AC559" s="6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</row>
    <row r="560" spans="1:43" ht="15.5">
      <c r="A560" s="7"/>
      <c r="B560" s="8"/>
      <c r="C560" s="67"/>
      <c r="D560" s="67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6"/>
      <c r="Z560" s="6"/>
      <c r="AA560" s="6"/>
      <c r="AB560" s="6"/>
      <c r="AC560" s="6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</row>
    <row r="561" spans="1:43" ht="15.5">
      <c r="A561" s="7"/>
      <c r="B561" s="8"/>
      <c r="C561" s="67"/>
      <c r="D561" s="67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6"/>
      <c r="Z561" s="6"/>
      <c r="AA561" s="6"/>
      <c r="AB561" s="6"/>
      <c r="AC561" s="6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</row>
    <row r="562" spans="1:43" ht="15.5">
      <c r="A562" s="7"/>
      <c r="B562" s="8"/>
      <c r="C562" s="67"/>
      <c r="D562" s="67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6"/>
      <c r="Z562" s="6"/>
      <c r="AA562" s="6"/>
      <c r="AB562" s="6"/>
      <c r="AC562" s="6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</row>
    <row r="563" spans="1:43" ht="15.5">
      <c r="A563" s="7"/>
      <c r="B563" s="8"/>
      <c r="C563" s="67"/>
      <c r="D563" s="67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6"/>
      <c r="Z563" s="6"/>
      <c r="AA563" s="6"/>
      <c r="AB563" s="6"/>
      <c r="AC563" s="6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</row>
    <row r="564" spans="1:43" ht="15.5">
      <c r="A564" s="7"/>
      <c r="B564" s="8"/>
      <c r="C564" s="67"/>
      <c r="D564" s="67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6"/>
      <c r="Z564" s="6"/>
      <c r="AA564" s="6"/>
      <c r="AB564" s="6"/>
      <c r="AC564" s="6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</row>
    <row r="565" spans="1:43" ht="15.5">
      <c r="A565" s="7"/>
      <c r="B565" s="8"/>
      <c r="C565" s="67"/>
      <c r="D565" s="67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6"/>
      <c r="Z565" s="6"/>
      <c r="AA565" s="6"/>
      <c r="AB565" s="6"/>
      <c r="AC565" s="6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</row>
    <row r="566" spans="1:43" ht="15.5">
      <c r="A566" s="7"/>
      <c r="B566" s="8"/>
      <c r="C566" s="67"/>
      <c r="D566" s="67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6"/>
      <c r="Z566" s="6"/>
      <c r="AA566" s="6"/>
      <c r="AB566" s="6"/>
      <c r="AC566" s="6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</row>
    <row r="567" spans="1:43" ht="15.5">
      <c r="A567" s="7"/>
      <c r="B567" s="8"/>
      <c r="C567" s="67"/>
      <c r="D567" s="67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6"/>
      <c r="Z567" s="6"/>
      <c r="AA567" s="6"/>
      <c r="AB567" s="6"/>
      <c r="AC567" s="6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</row>
    <row r="568" spans="1:43" ht="15.5">
      <c r="A568" s="7"/>
      <c r="B568" s="8"/>
      <c r="C568" s="67"/>
      <c r="D568" s="67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6"/>
      <c r="Z568" s="6"/>
      <c r="AA568" s="6"/>
      <c r="AB568" s="6"/>
      <c r="AC568" s="6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</row>
    <row r="569" spans="1:43" ht="15.5">
      <c r="A569" s="7"/>
      <c r="B569" s="8"/>
      <c r="C569" s="67"/>
      <c r="D569" s="67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6"/>
      <c r="Z569" s="6"/>
      <c r="AA569" s="6"/>
      <c r="AB569" s="6"/>
      <c r="AC569" s="6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</row>
    <row r="570" spans="1:43" ht="15.5">
      <c r="A570" s="7"/>
      <c r="B570" s="8"/>
      <c r="C570" s="67"/>
      <c r="D570" s="67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6"/>
      <c r="Z570" s="6"/>
      <c r="AA570" s="6"/>
      <c r="AB570" s="6"/>
      <c r="AC570" s="6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</row>
    <row r="571" spans="1:43" ht="15.5">
      <c r="A571" s="7"/>
      <c r="B571" s="8"/>
      <c r="C571" s="67"/>
      <c r="D571" s="67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6"/>
      <c r="Z571" s="6"/>
      <c r="AA571" s="6"/>
      <c r="AB571" s="6"/>
      <c r="AC571" s="6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</row>
    <row r="572" spans="1:43" ht="15.5">
      <c r="A572" s="7"/>
      <c r="B572" s="8"/>
      <c r="C572" s="67"/>
      <c r="D572" s="67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6"/>
      <c r="Z572" s="6"/>
      <c r="AA572" s="6"/>
      <c r="AB572" s="6"/>
      <c r="AC572" s="6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</row>
    <row r="573" spans="1:43" ht="15.5">
      <c r="A573" s="7"/>
      <c r="B573" s="8"/>
      <c r="C573" s="67"/>
      <c r="D573" s="67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6"/>
      <c r="Z573" s="6"/>
      <c r="AA573" s="6"/>
      <c r="AB573" s="6"/>
      <c r="AC573" s="6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</row>
    <row r="574" spans="1:43" ht="15.5">
      <c r="A574" s="7"/>
      <c r="B574" s="8"/>
      <c r="C574" s="67"/>
      <c r="D574" s="67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6"/>
      <c r="Z574" s="6"/>
      <c r="AA574" s="6"/>
      <c r="AB574" s="6"/>
      <c r="AC574" s="6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</row>
    <row r="575" spans="1:43" ht="15.5">
      <c r="A575" s="7"/>
      <c r="B575" s="8"/>
      <c r="C575" s="67"/>
      <c r="D575" s="67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6"/>
      <c r="Z575" s="6"/>
      <c r="AA575" s="6"/>
      <c r="AB575" s="6"/>
      <c r="AC575" s="6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</row>
    <row r="576" spans="1:43" ht="15.5">
      <c r="A576" s="7"/>
      <c r="B576" s="8"/>
      <c r="C576" s="67"/>
      <c r="D576" s="67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6"/>
      <c r="Z576" s="6"/>
      <c r="AA576" s="6"/>
      <c r="AB576" s="6"/>
      <c r="AC576" s="6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</row>
    <row r="577" spans="1:43" ht="15.5">
      <c r="A577" s="7"/>
      <c r="B577" s="8"/>
      <c r="C577" s="67"/>
      <c r="D577" s="67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6"/>
      <c r="Z577" s="6"/>
      <c r="AA577" s="6"/>
      <c r="AB577" s="6"/>
      <c r="AC577" s="6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</row>
    <row r="578" spans="1:43" ht="15.5">
      <c r="A578" s="7"/>
      <c r="B578" s="8"/>
      <c r="C578" s="67"/>
      <c r="D578" s="67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6"/>
      <c r="Z578" s="6"/>
      <c r="AA578" s="6"/>
      <c r="AB578" s="6"/>
      <c r="AC578" s="6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</row>
    <row r="579" spans="1:43" ht="15.5">
      <c r="A579" s="7"/>
      <c r="B579" s="8"/>
      <c r="C579" s="67"/>
      <c r="D579" s="67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6"/>
      <c r="Z579" s="6"/>
      <c r="AA579" s="6"/>
      <c r="AB579" s="6"/>
      <c r="AC579" s="6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</row>
    <row r="580" spans="1:43" ht="15.5">
      <c r="A580" s="7"/>
      <c r="B580" s="8"/>
      <c r="C580" s="67"/>
      <c r="D580" s="67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6"/>
      <c r="Z580" s="6"/>
      <c r="AA580" s="6"/>
      <c r="AB580" s="6"/>
      <c r="AC580" s="6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</row>
    <row r="581" spans="1:43" ht="15.5">
      <c r="A581" s="7"/>
      <c r="B581" s="8"/>
      <c r="C581" s="67"/>
      <c r="D581" s="67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6"/>
      <c r="Z581" s="6"/>
      <c r="AA581" s="6"/>
      <c r="AB581" s="6"/>
      <c r="AC581" s="6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</row>
    <row r="582" spans="1:43" ht="15.5">
      <c r="A582" s="7"/>
      <c r="B582" s="8"/>
      <c r="C582" s="67"/>
      <c r="D582" s="67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6"/>
      <c r="Z582" s="6"/>
      <c r="AA582" s="6"/>
      <c r="AB582" s="6"/>
      <c r="AC582" s="6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</row>
    <row r="583" spans="1:43" ht="15.5">
      <c r="A583" s="7"/>
      <c r="B583" s="8"/>
      <c r="C583" s="67"/>
      <c r="D583" s="67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6"/>
      <c r="Z583" s="6"/>
      <c r="AA583" s="6"/>
      <c r="AB583" s="6"/>
      <c r="AC583" s="6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</row>
    <row r="584" spans="1:43" ht="15.5">
      <c r="A584" s="7"/>
      <c r="B584" s="8"/>
      <c r="C584" s="67"/>
      <c r="D584" s="67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6"/>
      <c r="Z584" s="6"/>
      <c r="AA584" s="6"/>
      <c r="AB584" s="6"/>
      <c r="AC584" s="6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</row>
    <row r="585" spans="1:43" ht="15.5">
      <c r="A585" s="7"/>
      <c r="B585" s="8"/>
      <c r="C585" s="67"/>
      <c r="D585" s="67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6"/>
      <c r="Z585" s="6"/>
      <c r="AA585" s="6"/>
      <c r="AB585" s="6"/>
      <c r="AC585" s="6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</row>
    <row r="586" spans="1:43" ht="15.5">
      <c r="A586" s="7"/>
      <c r="B586" s="8"/>
      <c r="C586" s="67"/>
      <c r="D586" s="67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6"/>
      <c r="Z586" s="6"/>
      <c r="AA586" s="6"/>
      <c r="AB586" s="6"/>
      <c r="AC586" s="6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</row>
    <row r="587" spans="1:43" ht="15.5">
      <c r="A587" s="7"/>
      <c r="B587" s="8"/>
      <c r="C587" s="67"/>
      <c r="D587" s="67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6"/>
      <c r="Z587" s="6"/>
      <c r="AA587" s="6"/>
      <c r="AB587" s="6"/>
      <c r="AC587" s="6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</row>
    <row r="588" spans="1:43" ht="15.5">
      <c r="A588" s="7"/>
      <c r="B588" s="8"/>
      <c r="C588" s="67"/>
      <c r="D588" s="67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6"/>
      <c r="Z588" s="6"/>
      <c r="AA588" s="6"/>
      <c r="AB588" s="6"/>
      <c r="AC588" s="6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</row>
    <row r="589" spans="1:43" ht="15.5">
      <c r="A589" s="7"/>
      <c r="B589" s="8"/>
      <c r="C589" s="67"/>
      <c r="D589" s="67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6"/>
      <c r="Z589" s="6"/>
      <c r="AA589" s="6"/>
      <c r="AB589" s="6"/>
      <c r="AC589" s="6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</row>
    <row r="590" spans="1:43" ht="15.5">
      <c r="A590" s="7"/>
      <c r="B590" s="8"/>
      <c r="C590" s="67"/>
      <c r="D590" s="67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6"/>
      <c r="Z590" s="6"/>
      <c r="AA590" s="6"/>
      <c r="AB590" s="6"/>
      <c r="AC590" s="6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</row>
    <row r="591" spans="1:43" ht="15.5">
      <c r="A591" s="7"/>
      <c r="B591" s="8"/>
      <c r="C591" s="67"/>
      <c r="D591" s="67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6"/>
      <c r="Z591" s="6"/>
      <c r="AA591" s="6"/>
      <c r="AB591" s="6"/>
      <c r="AC591" s="6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</row>
    <row r="592" spans="1:43" ht="15.5">
      <c r="A592" s="7"/>
      <c r="B592" s="8"/>
      <c r="C592" s="67"/>
      <c r="D592" s="67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6"/>
      <c r="Z592" s="6"/>
      <c r="AA592" s="6"/>
      <c r="AB592" s="6"/>
      <c r="AC592" s="6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</row>
    <row r="593" spans="1:43" ht="15.5">
      <c r="A593" s="7"/>
      <c r="B593" s="8"/>
      <c r="C593" s="67"/>
      <c r="D593" s="67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6"/>
      <c r="Z593" s="6"/>
      <c r="AA593" s="6"/>
      <c r="AB593" s="6"/>
      <c r="AC593" s="6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</row>
    <row r="594" spans="1:43" ht="15.5">
      <c r="A594" s="7"/>
      <c r="B594" s="8"/>
      <c r="C594" s="67"/>
      <c r="D594" s="67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6"/>
      <c r="Z594" s="6"/>
      <c r="AA594" s="6"/>
      <c r="AB594" s="6"/>
      <c r="AC594" s="6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</row>
    <row r="595" spans="1:43" ht="15.5">
      <c r="A595" s="7"/>
      <c r="B595" s="8"/>
      <c r="C595" s="67"/>
      <c r="D595" s="67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6"/>
      <c r="Z595" s="6"/>
      <c r="AA595" s="6"/>
      <c r="AB595" s="6"/>
      <c r="AC595" s="6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</row>
    <row r="596" spans="1:43" ht="15.5">
      <c r="A596" s="7"/>
      <c r="B596" s="8"/>
      <c r="C596" s="67"/>
      <c r="D596" s="67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6"/>
      <c r="Z596" s="6"/>
      <c r="AA596" s="6"/>
      <c r="AB596" s="6"/>
      <c r="AC596" s="6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</row>
    <row r="597" spans="1:43" ht="15.5">
      <c r="A597" s="7"/>
      <c r="B597" s="8"/>
      <c r="C597" s="67"/>
      <c r="D597" s="67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6"/>
      <c r="Z597" s="6"/>
      <c r="AA597" s="6"/>
      <c r="AB597" s="6"/>
      <c r="AC597" s="6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</row>
    <row r="598" spans="1:43" ht="15.5">
      <c r="A598" s="7"/>
      <c r="B598" s="8"/>
      <c r="C598" s="67"/>
      <c r="D598" s="67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6"/>
      <c r="Z598" s="6"/>
      <c r="AA598" s="6"/>
      <c r="AB598" s="6"/>
      <c r="AC598" s="6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</row>
    <row r="599" spans="1:43" ht="15.5">
      <c r="A599" s="7"/>
      <c r="B599" s="8"/>
      <c r="C599" s="67"/>
      <c r="D599" s="67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6"/>
      <c r="Z599" s="6"/>
      <c r="AA599" s="6"/>
      <c r="AB599" s="6"/>
      <c r="AC599" s="6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</row>
    <row r="600" spans="1:43" ht="15.5">
      <c r="A600" s="7"/>
      <c r="B600" s="8"/>
      <c r="C600" s="67"/>
      <c r="D600" s="67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6"/>
      <c r="Z600" s="6"/>
      <c r="AA600" s="6"/>
      <c r="AB600" s="6"/>
      <c r="AC600" s="6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</row>
    <row r="601" spans="1:43" ht="15.5">
      <c r="A601" s="7"/>
      <c r="B601" s="8"/>
      <c r="C601" s="67"/>
      <c r="D601" s="67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6"/>
      <c r="Z601" s="6"/>
      <c r="AA601" s="6"/>
      <c r="AB601" s="6"/>
      <c r="AC601" s="6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</row>
    <row r="602" spans="1:43" ht="15.5">
      <c r="A602" s="7"/>
      <c r="B602" s="8"/>
      <c r="C602" s="67"/>
      <c r="D602" s="67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6"/>
      <c r="Z602" s="6"/>
      <c r="AA602" s="6"/>
      <c r="AB602" s="6"/>
      <c r="AC602" s="6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</row>
    <row r="603" spans="1:43" ht="15.5">
      <c r="A603" s="7"/>
      <c r="B603" s="8"/>
      <c r="C603" s="67"/>
      <c r="D603" s="67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6"/>
      <c r="Z603" s="6"/>
      <c r="AA603" s="6"/>
      <c r="AB603" s="6"/>
      <c r="AC603" s="6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</row>
    <row r="604" spans="1:43" ht="15.5">
      <c r="A604" s="7"/>
      <c r="B604" s="8"/>
      <c r="C604" s="67"/>
      <c r="D604" s="67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6"/>
      <c r="Z604" s="6"/>
      <c r="AA604" s="6"/>
      <c r="AB604" s="6"/>
      <c r="AC604" s="6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</row>
    <row r="605" spans="1:43" ht="15.5">
      <c r="A605" s="7"/>
      <c r="B605" s="8"/>
      <c r="C605" s="67"/>
      <c r="D605" s="67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6"/>
      <c r="Z605" s="6"/>
      <c r="AA605" s="6"/>
      <c r="AB605" s="6"/>
      <c r="AC605" s="6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</row>
    <row r="606" spans="1:43" ht="15.5">
      <c r="A606" s="7"/>
      <c r="B606" s="8"/>
      <c r="C606" s="67"/>
      <c r="D606" s="67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6"/>
      <c r="Z606" s="6"/>
      <c r="AA606" s="6"/>
      <c r="AB606" s="6"/>
      <c r="AC606" s="6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</row>
    <row r="607" spans="1:43" ht="15.5">
      <c r="A607" s="7"/>
      <c r="B607" s="8"/>
      <c r="C607" s="67"/>
      <c r="D607" s="67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6"/>
      <c r="Z607" s="6"/>
      <c r="AA607" s="6"/>
      <c r="AB607" s="6"/>
      <c r="AC607" s="6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</row>
    <row r="608" spans="1:43" ht="15.5">
      <c r="A608" s="7"/>
      <c r="B608" s="8"/>
      <c r="C608" s="67"/>
      <c r="D608" s="67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6"/>
      <c r="Z608" s="6"/>
      <c r="AA608" s="6"/>
      <c r="AB608" s="6"/>
      <c r="AC608" s="6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</row>
    <row r="609" spans="1:43" ht="15.5">
      <c r="A609" s="7"/>
      <c r="B609" s="8"/>
      <c r="C609" s="67"/>
      <c r="D609" s="67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6"/>
      <c r="Z609" s="6"/>
      <c r="AA609" s="6"/>
      <c r="AB609" s="6"/>
      <c r="AC609" s="6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</row>
    <row r="610" spans="1:43" ht="15.5">
      <c r="A610" s="7"/>
      <c r="B610" s="8"/>
      <c r="C610" s="67"/>
      <c r="D610" s="67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6"/>
      <c r="Z610" s="6"/>
      <c r="AA610" s="6"/>
      <c r="AB610" s="6"/>
      <c r="AC610" s="6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</row>
    <row r="611" spans="1:43" ht="15.5">
      <c r="A611" s="7"/>
      <c r="B611" s="8"/>
      <c r="C611" s="67"/>
      <c r="D611" s="67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6"/>
      <c r="Z611" s="6"/>
      <c r="AA611" s="6"/>
      <c r="AB611" s="6"/>
      <c r="AC611" s="6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</row>
    <row r="612" spans="1:43" ht="15.5">
      <c r="A612" s="7"/>
      <c r="B612" s="8"/>
      <c r="C612" s="67"/>
      <c r="D612" s="67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6"/>
      <c r="Z612" s="6"/>
      <c r="AA612" s="6"/>
      <c r="AB612" s="6"/>
      <c r="AC612" s="6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</row>
    <row r="613" spans="1:43" ht="15.5">
      <c r="A613" s="7"/>
      <c r="B613" s="8"/>
      <c r="C613" s="67"/>
      <c r="D613" s="67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6"/>
      <c r="Z613" s="6"/>
      <c r="AA613" s="6"/>
      <c r="AB613" s="6"/>
      <c r="AC613" s="6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</row>
    <row r="614" spans="1:43" ht="15.5">
      <c r="A614" s="7"/>
      <c r="B614" s="8"/>
      <c r="C614" s="67"/>
      <c r="D614" s="67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6"/>
      <c r="Z614" s="6"/>
      <c r="AA614" s="6"/>
      <c r="AB614" s="6"/>
      <c r="AC614" s="6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</row>
    <row r="615" spans="1:43" ht="15.5">
      <c r="A615" s="7"/>
      <c r="B615" s="8"/>
      <c r="C615" s="67"/>
      <c r="D615" s="67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6"/>
      <c r="Z615" s="6"/>
      <c r="AA615" s="6"/>
      <c r="AB615" s="6"/>
      <c r="AC615" s="6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</row>
    <row r="616" spans="1:43" ht="15.5">
      <c r="A616" s="7"/>
      <c r="B616" s="8"/>
      <c r="C616" s="67"/>
      <c r="D616" s="67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6"/>
      <c r="Z616" s="6"/>
      <c r="AA616" s="6"/>
      <c r="AB616" s="6"/>
      <c r="AC616" s="6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</row>
    <row r="617" spans="1:43" ht="15.5">
      <c r="A617" s="7"/>
      <c r="B617" s="8"/>
      <c r="C617" s="67"/>
      <c r="D617" s="67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6"/>
      <c r="Z617" s="6"/>
      <c r="AA617" s="6"/>
      <c r="AB617" s="6"/>
      <c r="AC617" s="6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</row>
    <row r="618" spans="1:43" ht="15.5">
      <c r="A618" s="7"/>
      <c r="B618" s="8"/>
      <c r="C618" s="67"/>
      <c r="D618" s="67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6"/>
      <c r="Z618" s="6"/>
      <c r="AA618" s="6"/>
      <c r="AB618" s="6"/>
      <c r="AC618" s="6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</row>
    <row r="619" spans="1:43" ht="15.5">
      <c r="A619" s="7"/>
      <c r="B619" s="8"/>
      <c r="C619" s="67"/>
      <c r="D619" s="67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6"/>
      <c r="Z619" s="6"/>
      <c r="AA619" s="6"/>
      <c r="AB619" s="6"/>
      <c r="AC619" s="6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</row>
    <row r="620" spans="1:43" ht="15.5">
      <c r="A620" s="7"/>
      <c r="B620" s="8"/>
      <c r="C620" s="67"/>
      <c r="D620" s="67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6"/>
      <c r="Z620" s="6"/>
      <c r="AA620" s="6"/>
      <c r="AB620" s="6"/>
      <c r="AC620" s="6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</row>
    <row r="621" spans="1:43" ht="15.5">
      <c r="A621" s="7"/>
      <c r="B621" s="8"/>
      <c r="C621" s="67"/>
      <c r="D621" s="67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6"/>
      <c r="Z621" s="6"/>
      <c r="AA621" s="6"/>
      <c r="AB621" s="6"/>
      <c r="AC621" s="6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</row>
    <row r="622" spans="1:43" ht="15.5">
      <c r="A622" s="7"/>
      <c r="B622" s="8"/>
      <c r="C622" s="67"/>
      <c r="D622" s="67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6"/>
      <c r="Z622" s="6"/>
      <c r="AA622" s="6"/>
      <c r="AB622" s="6"/>
      <c r="AC622" s="6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</row>
    <row r="623" spans="1:43" ht="15.5">
      <c r="A623" s="7"/>
      <c r="B623" s="8"/>
      <c r="C623" s="67"/>
      <c r="D623" s="67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6"/>
      <c r="Z623" s="6"/>
      <c r="AA623" s="6"/>
      <c r="AB623" s="6"/>
      <c r="AC623" s="6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</row>
    <row r="624" spans="1:43" ht="15.5">
      <c r="A624" s="7"/>
      <c r="B624" s="8"/>
      <c r="C624" s="67"/>
      <c r="D624" s="67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6"/>
      <c r="Z624" s="6"/>
      <c r="AA624" s="6"/>
      <c r="AB624" s="6"/>
      <c r="AC624" s="6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</row>
    <row r="625" spans="1:43" ht="15.5">
      <c r="A625" s="7"/>
      <c r="B625" s="8"/>
      <c r="C625" s="67"/>
      <c r="D625" s="67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6"/>
      <c r="Z625" s="6"/>
      <c r="AA625" s="6"/>
      <c r="AB625" s="6"/>
      <c r="AC625" s="6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</row>
    <row r="626" spans="1:43" ht="15.5">
      <c r="A626" s="7"/>
      <c r="B626" s="8"/>
      <c r="C626" s="67"/>
      <c r="D626" s="67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6"/>
      <c r="Z626" s="6"/>
      <c r="AA626" s="6"/>
      <c r="AB626" s="6"/>
      <c r="AC626" s="6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</row>
    <row r="627" spans="1:43" ht="15.5">
      <c r="A627" s="7"/>
      <c r="B627" s="8"/>
      <c r="C627" s="67"/>
      <c r="D627" s="67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6"/>
      <c r="Z627" s="6"/>
      <c r="AA627" s="6"/>
      <c r="AB627" s="6"/>
      <c r="AC627" s="6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</row>
    <row r="628" spans="1:43" ht="15.5">
      <c r="A628" s="7"/>
      <c r="B628" s="8"/>
      <c r="C628" s="67"/>
      <c r="D628" s="67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6"/>
      <c r="Z628" s="6"/>
      <c r="AA628" s="6"/>
      <c r="AB628" s="6"/>
      <c r="AC628" s="6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</row>
    <row r="629" spans="1:43" ht="15.5">
      <c r="A629" s="7"/>
      <c r="B629" s="8"/>
      <c r="C629" s="67"/>
      <c r="D629" s="67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6"/>
      <c r="Z629" s="6"/>
      <c r="AA629" s="6"/>
      <c r="AB629" s="6"/>
      <c r="AC629" s="6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</row>
    <row r="630" spans="1:43" ht="15.5">
      <c r="A630" s="7"/>
      <c r="B630" s="8"/>
      <c r="C630" s="67"/>
      <c r="D630" s="67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6"/>
      <c r="Z630" s="6"/>
      <c r="AA630" s="6"/>
      <c r="AB630" s="6"/>
      <c r="AC630" s="6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</row>
    <row r="631" spans="1:43" ht="15.5">
      <c r="A631" s="7"/>
      <c r="B631" s="8"/>
      <c r="C631" s="67"/>
      <c r="D631" s="67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6"/>
      <c r="Z631" s="6"/>
      <c r="AA631" s="6"/>
      <c r="AB631" s="6"/>
      <c r="AC631" s="6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</row>
    <row r="632" spans="1:43" ht="15.5">
      <c r="A632" s="7"/>
      <c r="B632" s="8"/>
      <c r="C632" s="67"/>
      <c r="D632" s="67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6"/>
      <c r="Z632" s="6"/>
      <c r="AA632" s="6"/>
      <c r="AB632" s="6"/>
      <c r="AC632" s="6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</row>
    <row r="633" spans="1:43" ht="15.5">
      <c r="A633" s="7"/>
      <c r="B633" s="8"/>
      <c r="C633" s="67"/>
      <c r="D633" s="67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6"/>
      <c r="Z633" s="6"/>
      <c r="AA633" s="6"/>
      <c r="AB633" s="6"/>
      <c r="AC633" s="6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</row>
    <row r="634" spans="1:43" ht="15.5">
      <c r="A634" s="7"/>
      <c r="B634" s="8"/>
      <c r="C634" s="67"/>
      <c r="D634" s="67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6"/>
      <c r="Z634" s="6"/>
      <c r="AA634" s="6"/>
      <c r="AB634" s="6"/>
      <c r="AC634" s="6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</row>
    <row r="635" spans="1:43" ht="15.5">
      <c r="A635" s="7"/>
      <c r="B635" s="8"/>
      <c r="C635" s="67"/>
      <c r="D635" s="67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6"/>
      <c r="Z635" s="6"/>
      <c r="AA635" s="6"/>
      <c r="AB635" s="6"/>
      <c r="AC635" s="6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</row>
    <row r="636" spans="1:43" ht="15.5">
      <c r="A636" s="7"/>
      <c r="B636" s="8"/>
      <c r="C636" s="67"/>
      <c r="D636" s="67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6"/>
      <c r="Z636" s="6"/>
      <c r="AA636" s="6"/>
      <c r="AB636" s="6"/>
      <c r="AC636" s="6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</row>
    <row r="637" spans="1:43" ht="15.5">
      <c r="A637" s="7"/>
      <c r="B637" s="8"/>
      <c r="C637" s="67"/>
      <c r="D637" s="67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6"/>
      <c r="Z637" s="6"/>
      <c r="AA637" s="6"/>
      <c r="AB637" s="6"/>
      <c r="AC637" s="6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</row>
    <row r="638" spans="1:43" ht="15.5">
      <c r="A638" s="7"/>
      <c r="B638" s="8"/>
      <c r="C638" s="67"/>
      <c r="D638" s="67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6"/>
      <c r="Z638" s="6"/>
      <c r="AA638" s="6"/>
      <c r="AB638" s="6"/>
      <c r="AC638" s="6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</row>
    <row r="639" spans="1:43" ht="15.5">
      <c r="A639" s="7"/>
      <c r="B639" s="8"/>
      <c r="C639" s="67"/>
      <c r="D639" s="67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6"/>
      <c r="Z639" s="6"/>
      <c r="AA639" s="6"/>
      <c r="AB639" s="6"/>
      <c r="AC639" s="6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</row>
    <row r="640" spans="1:43" ht="15.5">
      <c r="A640" s="7"/>
      <c r="B640" s="8"/>
      <c r="C640" s="67"/>
      <c r="D640" s="67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6"/>
      <c r="Z640" s="6"/>
      <c r="AA640" s="6"/>
      <c r="AB640" s="6"/>
      <c r="AC640" s="6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</row>
    <row r="641" spans="1:43" ht="15.5">
      <c r="A641" s="7"/>
      <c r="B641" s="8"/>
      <c r="C641" s="67"/>
      <c r="D641" s="67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6"/>
      <c r="Z641" s="6"/>
      <c r="AA641" s="6"/>
      <c r="AB641" s="6"/>
      <c r="AC641" s="6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</row>
    <row r="642" spans="1:43" ht="15.5">
      <c r="A642" s="7"/>
      <c r="B642" s="8"/>
      <c r="C642" s="67"/>
      <c r="D642" s="67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6"/>
      <c r="Z642" s="6"/>
      <c r="AA642" s="6"/>
      <c r="AB642" s="6"/>
      <c r="AC642" s="6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</row>
    <row r="643" spans="1:43" ht="15.5">
      <c r="A643" s="7"/>
      <c r="B643" s="8"/>
      <c r="C643" s="67"/>
      <c r="D643" s="67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6"/>
      <c r="Z643" s="6"/>
      <c r="AA643" s="6"/>
      <c r="AB643" s="6"/>
      <c r="AC643" s="6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</row>
    <row r="644" spans="1:43" ht="15.5">
      <c r="A644" s="7"/>
      <c r="B644" s="8"/>
      <c r="C644" s="67"/>
      <c r="D644" s="67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6"/>
      <c r="Z644" s="6"/>
      <c r="AA644" s="6"/>
      <c r="AB644" s="6"/>
      <c r="AC644" s="6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</row>
    <row r="645" spans="1:43" ht="15.5">
      <c r="A645" s="7"/>
      <c r="B645" s="8"/>
      <c r="C645" s="67"/>
      <c r="D645" s="67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6"/>
      <c r="Z645" s="6"/>
      <c r="AA645" s="6"/>
      <c r="AB645" s="6"/>
      <c r="AC645" s="6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</row>
    <row r="646" spans="1:43" ht="15.5">
      <c r="A646" s="7"/>
      <c r="B646" s="8"/>
      <c r="C646" s="67"/>
      <c r="D646" s="67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6"/>
      <c r="Z646" s="6"/>
      <c r="AA646" s="6"/>
      <c r="AB646" s="6"/>
      <c r="AC646" s="6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</row>
    <row r="647" spans="1:43" ht="15.5">
      <c r="A647" s="7"/>
      <c r="B647" s="8"/>
      <c r="C647" s="67"/>
      <c r="D647" s="67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6"/>
      <c r="Z647" s="6"/>
      <c r="AA647" s="6"/>
      <c r="AB647" s="6"/>
      <c r="AC647" s="6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</row>
    <row r="648" spans="1:43" ht="15.5">
      <c r="A648" s="7"/>
      <c r="B648" s="8"/>
      <c r="C648" s="67"/>
      <c r="D648" s="67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6"/>
      <c r="Z648" s="6"/>
      <c r="AA648" s="6"/>
      <c r="AB648" s="6"/>
      <c r="AC648" s="6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</row>
    <row r="649" spans="1:43" ht="15.5">
      <c r="A649" s="7"/>
      <c r="B649" s="8"/>
      <c r="C649" s="67"/>
      <c r="D649" s="67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6"/>
      <c r="Z649" s="6"/>
      <c r="AA649" s="6"/>
      <c r="AB649" s="6"/>
      <c r="AC649" s="6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</row>
    <row r="650" spans="1:43" ht="15.5">
      <c r="A650" s="7"/>
      <c r="B650" s="8"/>
      <c r="C650" s="67"/>
      <c r="D650" s="67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6"/>
      <c r="Z650" s="6"/>
      <c r="AA650" s="6"/>
      <c r="AB650" s="6"/>
      <c r="AC650" s="6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</row>
    <row r="651" spans="1:43" ht="15.5">
      <c r="A651" s="7"/>
      <c r="B651" s="8"/>
      <c r="C651" s="67"/>
      <c r="D651" s="67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6"/>
      <c r="Z651" s="6"/>
      <c r="AA651" s="6"/>
      <c r="AB651" s="6"/>
      <c r="AC651" s="6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</row>
    <row r="652" spans="1:43" ht="15.5">
      <c r="A652" s="7"/>
      <c r="B652" s="8"/>
      <c r="C652" s="67"/>
      <c r="D652" s="67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6"/>
      <c r="Z652" s="6"/>
      <c r="AA652" s="6"/>
      <c r="AB652" s="6"/>
      <c r="AC652" s="6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</row>
    <row r="653" spans="1:43" ht="15.5">
      <c r="A653" s="7"/>
      <c r="B653" s="8"/>
      <c r="C653" s="67"/>
      <c r="D653" s="67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6"/>
      <c r="Z653" s="6"/>
      <c r="AA653" s="6"/>
      <c r="AB653" s="6"/>
      <c r="AC653" s="6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</row>
    <row r="654" spans="1:43" ht="15.5">
      <c r="A654" s="7"/>
      <c r="B654" s="8"/>
      <c r="C654" s="67"/>
      <c r="D654" s="67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6"/>
      <c r="Z654" s="6"/>
      <c r="AA654" s="6"/>
      <c r="AB654" s="6"/>
      <c r="AC654" s="6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</row>
    <row r="655" spans="1:43" ht="15.5">
      <c r="A655" s="7"/>
      <c r="B655" s="8"/>
      <c r="C655" s="67"/>
      <c r="D655" s="67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6"/>
      <c r="Z655" s="6"/>
      <c r="AA655" s="6"/>
      <c r="AB655" s="6"/>
      <c r="AC655" s="6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</row>
    <row r="656" spans="1:43" ht="15.5">
      <c r="A656" s="7"/>
      <c r="B656" s="8"/>
      <c r="C656" s="67"/>
      <c r="D656" s="67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6"/>
      <c r="Z656" s="6"/>
      <c r="AA656" s="6"/>
      <c r="AB656" s="6"/>
      <c r="AC656" s="6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</row>
    <row r="657" spans="1:43" ht="15.5">
      <c r="A657" s="7"/>
      <c r="B657" s="8"/>
      <c r="C657" s="67"/>
      <c r="D657" s="67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6"/>
      <c r="Z657" s="6"/>
      <c r="AA657" s="6"/>
      <c r="AB657" s="6"/>
      <c r="AC657" s="6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</row>
    <row r="658" spans="1:43" ht="15.5">
      <c r="A658" s="7"/>
      <c r="B658" s="8"/>
      <c r="C658" s="67"/>
      <c r="D658" s="67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6"/>
      <c r="Z658" s="6"/>
      <c r="AA658" s="6"/>
      <c r="AB658" s="6"/>
      <c r="AC658" s="6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</row>
    <row r="659" spans="1:43" ht="15.5">
      <c r="A659" s="7"/>
      <c r="B659" s="8"/>
      <c r="C659" s="67"/>
      <c r="D659" s="67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6"/>
      <c r="Z659" s="6"/>
      <c r="AA659" s="6"/>
      <c r="AB659" s="6"/>
      <c r="AC659" s="6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</row>
    <row r="660" spans="1:43" ht="15.5">
      <c r="A660" s="7"/>
      <c r="B660" s="8"/>
      <c r="C660" s="67"/>
      <c r="D660" s="67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6"/>
      <c r="Z660" s="6"/>
      <c r="AA660" s="6"/>
      <c r="AB660" s="6"/>
      <c r="AC660" s="6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</row>
    <row r="661" spans="1:43" ht="15.5">
      <c r="A661" s="7"/>
      <c r="B661" s="8"/>
      <c r="C661" s="67"/>
      <c r="D661" s="67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6"/>
      <c r="Z661" s="6"/>
      <c r="AA661" s="6"/>
      <c r="AB661" s="6"/>
      <c r="AC661" s="6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</row>
    <row r="662" spans="1:43" ht="15.5">
      <c r="A662" s="7"/>
      <c r="B662" s="8"/>
      <c r="C662" s="67"/>
      <c r="D662" s="67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6"/>
      <c r="Z662" s="6"/>
      <c r="AA662" s="6"/>
      <c r="AB662" s="6"/>
      <c r="AC662" s="6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</row>
    <row r="663" spans="1:43" ht="15.5">
      <c r="A663" s="7"/>
      <c r="B663" s="8"/>
      <c r="C663" s="67"/>
      <c r="D663" s="67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6"/>
      <c r="Z663" s="6"/>
      <c r="AA663" s="6"/>
      <c r="AB663" s="6"/>
      <c r="AC663" s="6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</row>
    <row r="664" spans="1:43" ht="15.5">
      <c r="A664" s="7"/>
      <c r="B664" s="8"/>
      <c r="C664" s="67"/>
      <c r="D664" s="67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6"/>
      <c r="Z664" s="6"/>
      <c r="AA664" s="6"/>
      <c r="AB664" s="6"/>
      <c r="AC664" s="6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</row>
    <row r="665" spans="1:43" ht="15.5">
      <c r="A665" s="7"/>
      <c r="B665" s="8"/>
      <c r="C665" s="67"/>
      <c r="D665" s="67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6"/>
      <c r="Z665" s="6"/>
      <c r="AA665" s="6"/>
      <c r="AB665" s="6"/>
      <c r="AC665" s="6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</row>
    <row r="666" spans="1:43" ht="15.5">
      <c r="A666" s="7"/>
      <c r="B666" s="8"/>
      <c r="C666" s="67"/>
      <c r="D666" s="67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6"/>
      <c r="Z666" s="6"/>
      <c r="AA666" s="6"/>
      <c r="AB666" s="6"/>
      <c r="AC666" s="6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</row>
    <row r="667" spans="1:43" ht="15.5">
      <c r="A667" s="7"/>
      <c r="B667" s="8"/>
      <c r="C667" s="67"/>
      <c r="D667" s="67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6"/>
      <c r="Z667" s="6"/>
      <c r="AA667" s="6"/>
      <c r="AB667" s="6"/>
      <c r="AC667" s="6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</row>
    <row r="668" spans="1:43" ht="15.5">
      <c r="A668" s="7"/>
      <c r="B668" s="8"/>
      <c r="C668" s="67"/>
      <c r="D668" s="67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6"/>
      <c r="Z668" s="6"/>
      <c r="AA668" s="6"/>
      <c r="AB668" s="6"/>
      <c r="AC668" s="6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</row>
    <row r="669" spans="1:43" ht="15.5">
      <c r="A669" s="7"/>
      <c r="B669" s="8"/>
      <c r="C669" s="67"/>
      <c r="D669" s="67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6"/>
      <c r="Z669" s="6"/>
      <c r="AA669" s="6"/>
      <c r="AB669" s="6"/>
      <c r="AC669" s="6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</row>
    <row r="670" spans="1:43" ht="15.5">
      <c r="A670" s="7"/>
      <c r="B670" s="8"/>
      <c r="C670" s="67"/>
      <c r="D670" s="67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6"/>
      <c r="Z670" s="6"/>
      <c r="AA670" s="6"/>
      <c r="AB670" s="6"/>
      <c r="AC670" s="6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</row>
    <row r="671" spans="1:43" ht="15.5">
      <c r="A671" s="7"/>
      <c r="B671" s="8"/>
      <c r="C671" s="67"/>
      <c r="D671" s="67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6"/>
      <c r="Z671" s="6"/>
      <c r="AA671" s="6"/>
      <c r="AB671" s="6"/>
      <c r="AC671" s="6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</row>
    <row r="672" spans="1:43" ht="15.5">
      <c r="A672" s="7"/>
      <c r="B672" s="8"/>
      <c r="C672" s="67"/>
      <c r="D672" s="67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6"/>
      <c r="Z672" s="6"/>
      <c r="AA672" s="6"/>
      <c r="AB672" s="6"/>
      <c r="AC672" s="6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</row>
    <row r="673" spans="1:43" ht="15.5">
      <c r="A673" s="7"/>
      <c r="B673" s="8"/>
      <c r="C673" s="67"/>
      <c r="D673" s="67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6"/>
      <c r="Z673" s="6"/>
      <c r="AA673" s="6"/>
      <c r="AB673" s="6"/>
      <c r="AC673" s="6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</row>
    <row r="674" spans="1:43" ht="15.5">
      <c r="A674" s="7"/>
      <c r="B674" s="8"/>
      <c r="C674" s="67"/>
      <c r="D674" s="67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6"/>
      <c r="Z674" s="6"/>
      <c r="AA674" s="6"/>
      <c r="AB674" s="6"/>
      <c r="AC674" s="6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</row>
    <row r="675" spans="1:43" ht="15.5">
      <c r="A675" s="7"/>
      <c r="B675" s="8"/>
      <c r="C675" s="67"/>
      <c r="D675" s="67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6"/>
      <c r="Z675" s="6"/>
      <c r="AA675" s="6"/>
      <c r="AB675" s="6"/>
      <c r="AC675" s="6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</row>
    <row r="676" spans="1:43" ht="15.5">
      <c r="A676" s="7"/>
      <c r="B676" s="8"/>
      <c r="C676" s="67"/>
      <c r="D676" s="67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6"/>
      <c r="Z676" s="6"/>
      <c r="AA676" s="6"/>
      <c r="AB676" s="6"/>
      <c r="AC676" s="6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</row>
    <row r="677" spans="1:43" ht="15.5">
      <c r="A677" s="7"/>
      <c r="B677" s="8"/>
      <c r="C677" s="67"/>
      <c r="D677" s="67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6"/>
      <c r="Z677" s="6"/>
      <c r="AA677" s="6"/>
      <c r="AB677" s="6"/>
      <c r="AC677" s="6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</row>
    <row r="678" spans="1:43" ht="15.5">
      <c r="A678" s="7"/>
      <c r="B678" s="8"/>
      <c r="C678" s="67"/>
      <c r="D678" s="67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6"/>
      <c r="Z678" s="6"/>
      <c r="AA678" s="6"/>
      <c r="AB678" s="6"/>
      <c r="AC678" s="6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</row>
    <row r="679" spans="1:43" ht="15.5">
      <c r="A679" s="7"/>
      <c r="B679" s="8"/>
      <c r="C679" s="67"/>
      <c r="D679" s="67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6"/>
      <c r="Z679" s="6"/>
      <c r="AA679" s="6"/>
      <c r="AB679" s="6"/>
      <c r="AC679" s="6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</row>
    <row r="680" spans="1:43" ht="15.5">
      <c r="A680" s="7"/>
      <c r="B680" s="8"/>
      <c r="C680" s="67"/>
      <c r="D680" s="67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6"/>
      <c r="Z680" s="6"/>
      <c r="AA680" s="6"/>
      <c r="AB680" s="6"/>
      <c r="AC680" s="6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</row>
    <row r="681" spans="1:43" ht="15.5">
      <c r="A681" s="7"/>
      <c r="B681" s="8"/>
      <c r="C681" s="67"/>
      <c r="D681" s="67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6"/>
      <c r="Z681" s="6"/>
      <c r="AA681" s="6"/>
      <c r="AB681" s="6"/>
      <c r="AC681" s="6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</row>
    <row r="682" spans="1:43" ht="15.5">
      <c r="A682" s="7"/>
      <c r="B682" s="8"/>
      <c r="C682" s="67"/>
      <c r="D682" s="67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6"/>
      <c r="Z682" s="6"/>
      <c r="AA682" s="6"/>
      <c r="AB682" s="6"/>
      <c r="AC682" s="6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</row>
    <row r="683" spans="1:43" ht="15.5">
      <c r="A683" s="7"/>
      <c r="B683" s="8"/>
      <c r="C683" s="67"/>
      <c r="D683" s="67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6"/>
      <c r="Z683" s="6"/>
      <c r="AA683" s="6"/>
      <c r="AB683" s="6"/>
      <c r="AC683" s="6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</row>
    <row r="684" spans="1:43" ht="15.5">
      <c r="A684" s="7"/>
      <c r="B684" s="8"/>
      <c r="C684" s="67"/>
      <c r="D684" s="67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6"/>
      <c r="Z684" s="6"/>
      <c r="AA684" s="6"/>
      <c r="AB684" s="6"/>
      <c r="AC684" s="6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</row>
    <row r="685" spans="1:43" ht="15.5">
      <c r="A685" s="7"/>
      <c r="B685" s="8"/>
      <c r="C685" s="67"/>
      <c r="D685" s="67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6"/>
      <c r="Z685" s="6"/>
      <c r="AA685" s="6"/>
      <c r="AB685" s="6"/>
      <c r="AC685" s="6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</row>
    <row r="686" spans="1:43" ht="15.5">
      <c r="A686" s="7"/>
      <c r="B686" s="8"/>
      <c r="C686" s="67"/>
      <c r="D686" s="67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6"/>
      <c r="Z686" s="6"/>
      <c r="AA686" s="6"/>
      <c r="AB686" s="6"/>
      <c r="AC686" s="6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</row>
    <row r="687" spans="1:43" ht="15.5">
      <c r="A687" s="7"/>
      <c r="B687" s="8"/>
      <c r="C687" s="67"/>
      <c r="D687" s="67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6"/>
      <c r="Z687" s="6"/>
      <c r="AA687" s="6"/>
      <c r="AB687" s="6"/>
      <c r="AC687" s="6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</row>
    <row r="688" spans="1:43" ht="15.5">
      <c r="A688" s="7"/>
      <c r="B688" s="8"/>
      <c r="C688" s="67"/>
      <c r="D688" s="67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6"/>
      <c r="Z688" s="6"/>
      <c r="AA688" s="6"/>
      <c r="AB688" s="6"/>
      <c r="AC688" s="6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</row>
    <row r="689" spans="1:43" ht="15.5">
      <c r="A689" s="7"/>
      <c r="B689" s="8"/>
      <c r="C689" s="67"/>
      <c r="D689" s="67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6"/>
      <c r="Z689" s="6"/>
      <c r="AA689" s="6"/>
      <c r="AB689" s="6"/>
      <c r="AC689" s="6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</row>
    <row r="690" spans="1:43" ht="15.5">
      <c r="A690" s="7"/>
      <c r="B690" s="8"/>
      <c r="C690" s="67"/>
      <c r="D690" s="67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6"/>
      <c r="Z690" s="6"/>
      <c r="AA690" s="6"/>
      <c r="AB690" s="6"/>
      <c r="AC690" s="6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</row>
    <row r="691" spans="1:43" ht="15.5">
      <c r="A691" s="7"/>
      <c r="B691" s="8"/>
      <c r="C691" s="67"/>
      <c r="D691" s="67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6"/>
      <c r="Z691" s="6"/>
      <c r="AA691" s="6"/>
      <c r="AB691" s="6"/>
      <c r="AC691" s="6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</row>
    <row r="692" spans="1:43" ht="15.5">
      <c r="A692" s="7"/>
      <c r="B692" s="8"/>
      <c r="C692" s="67"/>
      <c r="D692" s="67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6"/>
      <c r="Z692" s="6"/>
      <c r="AA692" s="6"/>
      <c r="AB692" s="6"/>
      <c r="AC692" s="6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</row>
    <row r="693" spans="1:43" ht="15.5">
      <c r="A693" s="7"/>
      <c r="B693" s="8"/>
      <c r="C693" s="67"/>
      <c r="D693" s="67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6"/>
      <c r="Z693" s="6"/>
      <c r="AA693" s="6"/>
      <c r="AB693" s="6"/>
      <c r="AC693" s="6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</row>
    <row r="694" spans="1:43" ht="15.5">
      <c r="A694" s="7"/>
      <c r="B694" s="8"/>
      <c r="C694" s="67"/>
      <c r="D694" s="67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6"/>
      <c r="Z694" s="6"/>
      <c r="AA694" s="6"/>
      <c r="AB694" s="6"/>
      <c r="AC694" s="6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</row>
    <row r="695" spans="1:43" ht="15.5">
      <c r="A695" s="7"/>
      <c r="B695" s="8"/>
      <c r="C695" s="67"/>
      <c r="D695" s="67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6"/>
      <c r="Z695" s="6"/>
      <c r="AA695" s="6"/>
      <c r="AB695" s="6"/>
      <c r="AC695" s="6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</row>
    <row r="696" spans="1:43" ht="15.5">
      <c r="A696" s="7"/>
      <c r="B696" s="8"/>
      <c r="C696" s="67"/>
      <c r="D696" s="67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6"/>
      <c r="Z696" s="6"/>
      <c r="AA696" s="6"/>
      <c r="AB696" s="6"/>
      <c r="AC696" s="6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</row>
    <row r="697" spans="1:43" ht="15.5">
      <c r="A697" s="7"/>
      <c r="B697" s="8"/>
      <c r="C697" s="67"/>
      <c r="D697" s="67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6"/>
      <c r="Z697" s="6"/>
      <c r="AA697" s="6"/>
      <c r="AB697" s="6"/>
      <c r="AC697" s="6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</row>
    <row r="698" spans="1:43" ht="15.5">
      <c r="A698" s="7"/>
      <c r="B698" s="8"/>
      <c r="C698" s="67"/>
      <c r="D698" s="67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6"/>
      <c r="Z698" s="6"/>
      <c r="AA698" s="6"/>
      <c r="AB698" s="6"/>
      <c r="AC698" s="6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</row>
    <row r="699" spans="1:43" ht="15.5">
      <c r="A699" s="7"/>
      <c r="B699" s="8"/>
      <c r="C699" s="67"/>
      <c r="D699" s="67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6"/>
      <c r="Z699" s="6"/>
      <c r="AA699" s="6"/>
      <c r="AB699" s="6"/>
      <c r="AC699" s="6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</row>
    <row r="700" spans="1:43" ht="15.5">
      <c r="A700" s="7"/>
      <c r="B700" s="8"/>
      <c r="C700" s="67"/>
      <c r="D700" s="67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6"/>
      <c r="Z700" s="6"/>
      <c r="AA700" s="6"/>
      <c r="AB700" s="6"/>
      <c r="AC700" s="6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</row>
    <row r="701" spans="1:43" ht="15.5">
      <c r="A701" s="7"/>
      <c r="B701" s="8"/>
      <c r="C701" s="67"/>
      <c r="D701" s="67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6"/>
      <c r="Z701" s="6"/>
      <c r="AA701" s="6"/>
      <c r="AB701" s="6"/>
      <c r="AC701" s="6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</row>
    <row r="702" spans="1:43" ht="15.5">
      <c r="A702" s="7"/>
      <c r="B702" s="8"/>
      <c r="C702" s="67"/>
      <c r="D702" s="67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6"/>
      <c r="Z702" s="6"/>
      <c r="AA702" s="6"/>
      <c r="AB702" s="6"/>
      <c r="AC702" s="6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</row>
    <row r="703" spans="1:43" ht="15.5">
      <c r="A703" s="7"/>
      <c r="B703" s="8"/>
      <c r="C703" s="67"/>
      <c r="D703" s="67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6"/>
      <c r="Z703" s="6"/>
      <c r="AA703" s="6"/>
      <c r="AB703" s="6"/>
      <c r="AC703" s="6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</row>
    <row r="704" spans="1:43" ht="15.5">
      <c r="A704" s="7"/>
      <c r="B704" s="8"/>
      <c r="C704" s="67"/>
      <c r="D704" s="67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6"/>
      <c r="Z704" s="6"/>
      <c r="AA704" s="6"/>
      <c r="AB704" s="6"/>
      <c r="AC704" s="6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</row>
    <row r="705" spans="1:43" ht="15.5">
      <c r="A705" s="7"/>
      <c r="B705" s="8"/>
      <c r="C705" s="67"/>
      <c r="D705" s="67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6"/>
      <c r="Z705" s="6"/>
      <c r="AA705" s="6"/>
      <c r="AB705" s="6"/>
      <c r="AC705" s="6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</row>
    <row r="706" spans="1:43" ht="15.5">
      <c r="A706" s="7"/>
      <c r="B706" s="8"/>
      <c r="C706" s="67"/>
      <c r="D706" s="67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6"/>
      <c r="Z706" s="6"/>
      <c r="AA706" s="6"/>
      <c r="AB706" s="6"/>
      <c r="AC706" s="6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</row>
    <row r="707" spans="1:43" ht="15.5">
      <c r="A707" s="7"/>
      <c r="B707" s="8"/>
      <c r="C707" s="67"/>
      <c r="D707" s="67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6"/>
      <c r="Z707" s="6"/>
      <c r="AA707" s="6"/>
      <c r="AB707" s="6"/>
      <c r="AC707" s="6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</row>
    <row r="708" spans="1:43" ht="15.5">
      <c r="A708" s="7"/>
      <c r="B708" s="8"/>
      <c r="C708" s="67"/>
      <c r="D708" s="67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6"/>
      <c r="Z708" s="6"/>
      <c r="AA708" s="6"/>
      <c r="AB708" s="6"/>
      <c r="AC708" s="6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</row>
    <row r="709" spans="1:43" ht="15.5">
      <c r="A709" s="7"/>
      <c r="B709" s="8"/>
      <c r="C709" s="67"/>
      <c r="D709" s="67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6"/>
      <c r="Z709" s="6"/>
      <c r="AA709" s="6"/>
      <c r="AB709" s="6"/>
      <c r="AC709" s="6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</row>
    <row r="710" spans="1:43" ht="15.5">
      <c r="A710" s="7"/>
      <c r="B710" s="8"/>
      <c r="C710" s="67"/>
      <c r="D710" s="67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6"/>
      <c r="Z710" s="6"/>
      <c r="AA710" s="6"/>
      <c r="AB710" s="6"/>
      <c r="AC710" s="6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</row>
    <row r="711" spans="1:43" ht="15.5">
      <c r="A711" s="7"/>
      <c r="B711" s="8"/>
      <c r="C711" s="67"/>
      <c r="D711" s="67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6"/>
      <c r="Z711" s="6"/>
      <c r="AA711" s="6"/>
      <c r="AB711" s="6"/>
      <c r="AC711" s="6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</row>
    <row r="712" spans="1:43" ht="15.5">
      <c r="A712" s="7"/>
      <c r="B712" s="8"/>
      <c r="C712" s="67"/>
      <c r="D712" s="67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6"/>
      <c r="Z712" s="6"/>
      <c r="AA712" s="6"/>
      <c r="AB712" s="6"/>
      <c r="AC712" s="6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</row>
    <row r="713" spans="1:43" ht="15.5">
      <c r="A713" s="7"/>
      <c r="B713" s="8"/>
      <c r="C713" s="67"/>
      <c r="D713" s="67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6"/>
      <c r="Z713" s="6"/>
      <c r="AA713" s="6"/>
      <c r="AB713" s="6"/>
      <c r="AC713" s="6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</row>
    <row r="714" spans="1:43" ht="15.5">
      <c r="A714" s="7"/>
      <c r="B714" s="8"/>
      <c r="C714" s="67"/>
      <c r="D714" s="67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6"/>
      <c r="Z714" s="6"/>
      <c r="AA714" s="6"/>
      <c r="AB714" s="6"/>
      <c r="AC714" s="6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</row>
    <row r="715" spans="1:43" ht="15.5">
      <c r="A715" s="7"/>
      <c r="B715" s="8"/>
      <c r="C715" s="67"/>
      <c r="D715" s="67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6"/>
      <c r="Z715" s="6"/>
      <c r="AA715" s="6"/>
      <c r="AB715" s="6"/>
      <c r="AC715" s="6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</row>
    <row r="716" spans="1:43" ht="15.5">
      <c r="A716" s="7"/>
      <c r="B716" s="8"/>
      <c r="C716" s="67"/>
      <c r="D716" s="67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6"/>
      <c r="Z716" s="6"/>
      <c r="AA716" s="6"/>
      <c r="AB716" s="6"/>
      <c r="AC716" s="6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</row>
    <row r="717" spans="1:43" ht="15.5">
      <c r="A717" s="7"/>
      <c r="B717" s="8"/>
      <c r="C717" s="67"/>
      <c r="D717" s="67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6"/>
      <c r="Z717" s="6"/>
      <c r="AA717" s="6"/>
      <c r="AB717" s="6"/>
      <c r="AC717" s="6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</row>
    <row r="718" spans="1:43" ht="15.5">
      <c r="A718" s="7"/>
      <c r="B718" s="8"/>
      <c r="C718" s="67"/>
      <c r="D718" s="67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6"/>
      <c r="Z718" s="6"/>
      <c r="AA718" s="6"/>
      <c r="AB718" s="6"/>
      <c r="AC718" s="6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</row>
    <row r="719" spans="1:43" ht="15.5">
      <c r="A719" s="7"/>
      <c r="B719" s="8"/>
      <c r="C719" s="67"/>
      <c r="D719" s="67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6"/>
      <c r="Z719" s="6"/>
      <c r="AA719" s="6"/>
      <c r="AB719" s="6"/>
      <c r="AC719" s="6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</row>
    <row r="720" spans="1:43" ht="15.5">
      <c r="A720" s="7"/>
      <c r="B720" s="8"/>
      <c r="C720" s="67"/>
      <c r="D720" s="67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6"/>
      <c r="Z720" s="6"/>
      <c r="AA720" s="6"/>
      <c r="AB720" s="6"/>
      <c r="AC720" s="6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</row>
    <row r="721" spans="1:43" ht="15.5">
      <c r="A721" s="7"/>
      <c r="B721" s="8"/>
      <c r="C721" s="67"/>
      <c r="D721" s="67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6"/>
      <c r="Z721" s="6"/>
      <c r="AA721" s="6"/>
      <c r="AB721" s="6"/>
      <c r="AC721" s="6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</row>
    <row r="722" spans="1:43" ht="15.5">
      <c r="A722" s="7"/>
      <c r="B722" s="8"/>
      <c r="C722" s="67"/>
      <c r="D722" s="67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6"/>
      <c r="Z722" s="6"/>
      <c r="AA722" s="6"/>
      <c r="AB722" s="6"/>
      <c r="AC722" s="6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</row>
    <row r="723" spans="1:43" ht="15.5">
      <c r="A723" s="7"/>
      <c r="B723" s="8"/>
      <c r="C723" s="67"/>
      <c r="D723" s="67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6"/>
      <c r="Z723" s="6"/>
      <c r="AA723" s="6"/>
      <c r="AB723" s="6"/>
      <c r="AC723" s="6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</row>
    <row r="724" spans="1:43" ht="15.5">
      <c r="A724" s="7"/>
      <c r="B724" s="8"/>
      <c r="C724" s="67"/>
      <c r="D724" s="67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6"/>
      <c r="Z724" s="6"/>
      <c r="AA724" s="6"/>
      <c r="AB724" s="6"/>
      <c r="AC724" s="6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</row>
    <row r="725" spans="1:43" ht="15.5">
      <c r="A725" s="7"/>
      <c r="B725" s="8"/>
      <c r="C725" s="67"/>
      <c r="D725" s="67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6"/>
      <c r="Z725" s="6"/>
      <c r="AA725" s="6"/>
      <c r="AB725" s="6"/>
      <c r="AC725" s="6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</row>
    <row r="726" spans="1:43" ht="15.5">
      <c r="A726" s="7"/>
      <c r="B726" s="8"/>
      <c r="C726" s="67"/>
      <c r="D726" s="67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6"/>
      <c r="Z726" s="6"/>
      <c r="AA726" s="6"/>
      <c r="AB726" s="6"/>
      <c r="AC726" s="6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</row>
    <row r="727" spans="1:43" ht="15.5">
      <c r="A727" s="7"/>
      <c r="B727" s="8"/>
      <c r="C727" s="67"/>
      <c r="D727" s="67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6"/>
      <c r="Z727" s="6"/>
      <c r="AA727" s="6"/>
      <c r="AB727" s="6"/>
      <c r="AC727" s="6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</row>
    <row r="728" spans="1:43" ht="15.5">
      <c r="A728" s="7"/>
      <c r="B728" s="8"/>
      <c r="C728" s="67"/>
      <c r="D728" s="67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6"/>
      <c r="Z728" s="6"/>
      <c r="AA728" s="6"/>
      <c r="AB728" s="6"/>
      <c r="AC728" s="6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</row>
    <row r="729" spans="1:43" ht="15.5">
      <c r="A729" s="7"/>
      <c r="B729" s="8"/>
      <c r="C729" s="67"/>
      <c r="D729" s="67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6"/>
      <c r="Z729" s="6"/>
      <c r="AA729" s="6"/>
      <c r="AB729" s="6"/>
      <c r="AC729" s="6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</row>
    <row r="730" spans="1:43" ht="15.5">
      <c r="A730" s="7"/>
      <c r="B730" s="8"/>
      <c r="C730" s="67"/>
      <c r="D730" s="67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6"/>
      <c r="Z730" s="6"/>
      <c r="AA730" s="6"/>
      <c r="AB730" s="6"/>
      <c r="AC730" s="6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</row>
    <row r="731" spans="1:43" ht="15.5">
      <c r="A731" s="7"/>
      <c r="B731" s="8"/>
      <c r="C731" s="67"/>
      <c r="D731" s="67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6"/>
      <c r="Z731" s="6"/>
      <c r="AA731" s="6"/>
      <c r="AB731" s="6"/>
      <c r="AC731" s="6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</row>
    <row r="732" spans="1:43" ht="15.5">
      <c r="A732" s="7"/>
      <c r="B732" s="8"/>
      <c r="C732" s="67"/>
      <c r="D732" s="67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6"/>
      <c r="Z732" s="6"/>
      <c r="AA732" s="6"/>
      <c r="AB732" s="6"/>
      <c r="AC732" s="6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</row>
    <row r="733" spans="1:43" ht="15.5">
      <c r="A733" s="7"/>
      <c r="B733" s="8"/>
      <c r="C733" s="67"/>
      <c r="D733" s="67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6"/>
      <c r="Z733" s="6"/>
      <c r="AA733" s="6"/>
      <c r="AB733" s="6"/>
      <c r="AC733" s="6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</row>
    <row r="734" spans="1:43" ht="15.5">
      <c r="A734" s="7"/>
      <c r="B734" s="8"/>
      <c r="C734" s="67"/>
      <c r="D734" s="67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6"/>
      <c r="Z734" s="6"/>
      <c r="AA734" s="6"/>
      <c r="AB734" s="6"/>
      <c r="AC734" s="6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</row>
    <row r="735" spans="1:43" ht="15.5">
      <c r="A735" s="7"/>
      <c r="B735" s="8"/>
      <c r="C735" s="67"/>
      <c r="D735" s="67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6"/>
      <c r="Z735" s="6"/>
      <c r="AA735" s="6"/>
      <c r="AB735" s="6"/>
      <c r="AC735" s="6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</row>
    <row r="736" spans="1:43" ht="15.5">
      <c r="A736" s="7"/>
      <c r="B736" s="8"/>
      <c r="C736" s="67"/>
      <c r="D736" s="67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6"/>
      <c r="Z736" s="6"/>
      <c r="AA736" s="6"/>
      <c r="AB736" s="6"/>
      <c r="AC736" s="6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</row>
    <row r="737" spans="1:43" ht="15.5">
      <c r="A737" s="7"/>
      <c r="B737" s="8"/>
      <c r="C737" s="67"/>
      <c r="D737" s="67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6"/>
      <c r="Z737" s="6"/>
      <c r="AA737" s="6"/>
      <c r="AB737" s="6"/>
      <c r="AC737" s="6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</row>
    <row r="738" spans="1:43" ht="15.5">
      <c r="A738" s="7"/>
      <c r="B738" s="8"/>
      <c r="C738" s="67"/>
      <c r="D738" s="67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6"/>
      <c r="Z738" s="6"/>
      <c r="AA738" s="6"/>
      <c r="AB738" s="6"/>
      <c r="AC738" s="6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</row>
    <row r="739" spans="1:43" ht="15.5">
      <c r="A739" s="7"/>
      <c r="B739" s="8"/>
      <c r="C739" s="67"/>
      <c r="D739" s="67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6"/>
      <c r="Z739" s="6"/>
      <c r="AA739" s="6"/>
      <c r="AB739" s="6"/>
      <c r="AC739" s="6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</row>
    <row r="740" spans="1:43" ht="15.5">
      <c r="A740" s="7"/>
      <c r="B740" s="8"/>
      <c r="C740" s="67"/>
      <c r="D740" s="67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6"/>
      <c r="Z740" s="6"/>
      <c r="AA740" s="6"/>
      <c r="AB740" s="6"/>
      <c r="AC740" s="6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</row>
    <row r="741" spans="1:43" ht="15.5">
      <c r="A741" s="7"/>
      <c r="B741" s="8"/>
      <c r="C741" s="67"/>
      <c r="D741" s="67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6"/>
      <c r="Z741" s="6"/>
      <c r="AA741" s="6"/>
      <c r="AB741" s="6"/>
      <c r="AC741" s="6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</row>
    <row r="742" spans="1:43" ht="15.5">
      <c r="A742" s="7"/>
      <c r="B742" s="8"/>
      <c r="C742" s="67"/>
      <c r="D742" s="67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6"/>
      <c r="Z742" s="6"/>
      <c r="AA742" s="6"/>
      <c r="AB742" s="6"/>
      <c r="AC742" s="6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</row>
    <row r="743" spans="1:43" ht="15.5">
      <c r="A743" s="7"/>
      <c r="B743" s="8"/>
      <c r="C743" s="67"/>
      <c r="D743" s="67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6"/>
      <c r="Z743" s="6"/>
      <c r="AA743" s="6"/>
      <c r="AB743" s="6"/>
      <c r="AC743" s="6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</row>
    <row r="744" spans="1:43" ht="15.5">
      <c r="A744" s="7"/>
      <c r="B744" s="8"/>
      <c r="C744" s="67"/>
      <c r="D744" s="67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6"/>
      <c r="Z744" s="6"/>
      <c r="AA744" s="6"/>
      <c r="AB744" s="6"/>
      <c r="AC744" s="6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</row>
    <row r="745" spans="1:43" ht="15.5">
      <c r="A745" s="7"/>
      <c r="B745" s="8"/>
      <c r="C745" s="67"/>
      <c r="D745" s="67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6"/>
      <c r="Z745" s="6"/>
      <c r="AA745" s="6"/>
      <c r="AB745" s="6"/>
      <c r="AC745" s="6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</row>
    <row r="746" spans="1:43" ht="15.5">
      <c r="A746" s="7"/>
      <c r="B746" s="8"/>
      <c r="C746" s="67"/>
      <c r="D746" s="67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6"/>
      <c r="Z746" s="6"/>
      <c r="AA746" s="6"/>
      <c r="AB746" s="6"/>
      <c r="AC746" s="6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</row>
    <row r="747" spans="1:43" ht="15.5">
      <c r="A747" s="7"/>
      <c r="B747" s="8"/>
      <c r="C747" s="67"/>
      <c r="D747" s="67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6"/>
      <c r="Z747" s="6"/>
      <c r="AA747" s="6"/>
      <c r="AB747" s="6"/>
      <c r="AC747" s="6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</row>
    <row r="748" spans="1:43" ht="15.5">
      <c r="A748" s="7"/>
      <c r="B748" s="8"/>
      <c r="C748" s="67"/>
      <c r="D748" s="67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6"/>
      <c r="Z748" s="6"/>
      <c r="AA748" s="6"/>
      <c r="AB748" s="6"/>
      <c r="AC748" s="6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</row>
    <row r="749" spans="1:43" ht="15.5">
      <c r="A749" s="7"/>
      <c r="B749" s="8"/>
      <c r="C749" s="67"/>
      <c r="D749" s="67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6"/>
      <c r="Z749" s="6"/>
      <c r="AA749" s="6"/>
      <c r="AB749" s="6"/>
      <c r="AC749" s="6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</row>
    <row r="750" spans="1:43" ht="15.5">
      <c r="A750" s="7"/>
      <c r="B750" s="8"/>
      <c r="C750" s="67"/>
      <c r="D750" s="67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6"/>
      <c r="Z750" s="6"/>
      <c r="AA750" s="6"/>
      <c r="AB750" s="6"/>
      <c r="AC750" s="6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</row>
    <row r="751" spans="1:43" ht="15.5">
      <c r="A751" s="7"/>
      <c r="B751" s="8"/>
      <c r="C751" s="67"/>
      <c r="D751" s="67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6"/>
      <c r="Z751" s="6"/>
      <c r="AA751" s="6"/>
      <c r="AB751" s="6"/>
      <c r="AC751" s="6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</row>
    <row r="752" spans="1:43" ht="15.5">
      <c r="A752" s="7"/>
      <c r="B752" s="8"/>
      <c r="C752" s="67"/>
      <c r="D752" s="67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6"/>
      <c r="Z752" s="6"/>
      <c r="AA752" s="6"/>
      <c r="AB752" s="6"/>
      <c r="AC752" s="6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</row>
    <row r="753" spans="1:43" ht="15.5">
      <c r="A753" s="7"/>
      <c r="B753" s="8"/>
      <c r="C753" s="67"/>
      <c r="D753" s="67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6"/>
      <c r="Z753" s="6"/>
      <c r="AA753" s="6"/>
      <c r="AB753" s="6"/>
      <c r="AC753" s="6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</row>
    <row r="754" spans="1:43" ht="15.5">
      <c r="A754" s="7"/>
      <c r="B754" s="8"/>
      <c r="C754" s="67"/>
      <c r="D754" s="67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6"/>
      <c r="Z754" s="6"/>
      <c r="AA754" s="6"/>
      <c r="AB754" s="6"/>
      <c r="AC754" s="6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</row>
    <row r="755" spans="1:43" ht="15.5">
      <c r="A755" s="7"/>
      <c r="B755" s="8"/>
      <c r="C755" s="67"/>
      <c r="D755" s="67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6"/>
      <c r="Z755" s="6"/>
      <c r="AA755" s="6"/>
      <c r="AB755" s="6"/>
      <c r="AC755" s="6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</row>
    <row r="756" spans="1:43" ht="15.5">
      <c r="A756" s="7"/>
      <c r="B756" s="8"/>
      <c r="C756" s="67"/>
      <c r="D756" s="67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6"/>
      <c r="Z756" s="6"/>
      <c r="AA756" s="6"/>
      <c r="AB756" s="6"/>
      <c r="AC756" s="6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</row>
    <row r="757" spans="1:43" ht="15.5">
      <c r="A757" s="7"/>
      <c r="B757" s="8"/>
      <c r="C757" s="67"/>
      <c r="D757" s="67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6"/>
      <c r="Z757" s="6"/>
      <c r="AA757" s="6"/>
      <c r="AB757" s="6"/>
      <c r="AC757" s="6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</row>
    <row r="758" spans="1:43" ht="15.5">
      <c r="A758" s="7"/>
      <c r="B758" s="8"/>
      <c r="C758" s="67"/>
      <c r="D758" s="67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6"/>
      <c r="Z758" s="6"/>
      <c r="AA758" s="6"/>
      <c r="AB758" s="6"/>
      <c r="AC758" s="6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</row>
    <row r="759" spans="1:43" ht="15.5">
      <c r="A759" s="7"/>
      <c r="B759" s="8"/>
      <c r="C759" s="67"/>
      <c r="D759" s="67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6"/>
      <c r="Z759" s="6"/>
      <c r="AA759" s="6"/>
      <c r="AB759" s="6"/>
      <c r="AC759" s="6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</row>
    <row r="760" spans="1:43" ht="15.5">
      <c r="A760" s="7"/>
      <c r="B760" s="8"/>
      <c r="C760" s="67"/>
      <c r="D760" s="67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6"/>
      <c r="Z760" s="6"/>
      <c r="AA760" s="6"/>
      <c r="AB760" s="6"/>
      <c r="AC760" s="6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</row>
    <row r="761" spans="1:43" ht="15.5">
      <c r="A761" s="7"/>
      <c r="B761" s="8"/>
      <c r="C761" s="67"/>
      <c r="D761" s="67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6"/>
      <c r="Z761" s="6"/>
      <c r="AA761" s="6"/>
      <c r="AB761" s="6"/>
      <c r="AC761" s="6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</row>
    <row r="762" spans="1:43" ht="15.5">
      <c r="A762" s="7"/>
      <c r="B762" s="8"/>
      <c r="C762" s="67"/>
      <c r="D762" s="67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6"/>
      <c r="Z762" s="6"/>
      <c r="AA762" s="6"/>
      <c r="AB762" s="6"/>
      <c r="AC762" s="6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</row>
    <row r="763" spans="1:43" ht="15.5">
      <c r="A763" s="7"/>
      <c r="B763" s="8"/>
      <c r="C763" s="67"/>
      <c r="D763" s="67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6"/>
      <c r="Z763" s="6"/>
      <c r="AA763" s="6"/>
      <c r="AB763" s="6"/>
      <c r="AC763" s="6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</row>
    <row r="764" spans="1:43" ht="15.5">
      <c r="A764" s="7"/>
      <c r="B764" s="8"/>
      <c r="C764" s="67"/>
      <c r="D764" s="67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6"/>
      <c r="Z764" s="6"/>
      <c r="AA764" s="6"/>
      <c r="AB764" s="6"/>
      <c r="AC764" s="6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</row>
    <row r="765" spans="1:43" ht="15.5">
      <c r="A765" s="7"/>
      <c r="B765" s="8"/>
      <c r="C765" s="67"/>
      <c r="D765" s="67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6"/>
      <c r="Z765" s="6"/>
      <c r="AA765" s="6"/>
      <c r="AB765" s="6"/>
      <c r="AC765" s="6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</row>
    <row r="766" spans="1:43" ht="15.5">
      <c r="A766" s="7"/>
      <c r="B766" s="8"/>
      <c r="C766" s="67"/>
      <c r="D766" s="67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6"/>
      <c r="Z766" s="6"/>
      <c r="AA766" s="6"/>
      <c r="AB766" s="6"/>
      <c r="AC766" s="6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</row>
    <row r="767" spans="1:43" ht="15.5">
      <c r="A767" s="7"/>
      <c r="B767" s="8"/>
      <c r="C767" s="67"/>
      <c r="D767" s="67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6"/>
      <c r="Z767" s="6"/>
      <c r="AA767" s="6"/>
      <c r="AB767" s="6"/>
      <c r="AC767" s="6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</row>
    <row r="768" spans="1:43" ht="15.5">
      <c r="A768" s="7"/>
      <c r="B768" s="8"/>
      <c r="C768" s="67"/>
      <c r="D768" s="67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6"/>
      <c r="Z768" s="6"/>
      <c r="AA768" s="6"/>
      <c r="AB768" s="6"/>
      <c r="AC768" s="6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</row>
    <row r="769" spans="1:43" ht="15.5">
      <c r="A769" s="7"/>
      <c r="B769" s="8"/>
      <c r="C769" s="67"/>
      <c r="D769" s="67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6"/>
      <c r="Z769" s="6"/>
      <c r="AA769" s="6"/>
      <c r="AB769" s="6"/>
      <c r="AC769" s="6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</row>
    <row r="770" spans="1:43" ht="15.5">
      <c r="A770" s="7"/>
      <c r="B770" s="8"/>
      <c r="C770" s="67"/>
      <c r="D770" s="67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6"/>
      <c r="Z770" s="6"/>
      <c r="AA770" s="6"/>
      <c r="AB770" s="6"/>
      <c r="AC770" s="6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</row>
    <row r="771" spans="1:43" ht="15.5">
      <c r="A771" s="7"/>
      <c r="B771" s="8"/>
      <c r="C771" s="67"/>
      <c r="D771" s="67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6"/>
      <c r="Z771" s="6"/>
      <c r="AA771" s="6"/>
      <c r="AB771" s="6"/>
      <c r="AC771" s="6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</row>
    <row r="772" spans="1:43" ht="15.5">
      <c r="A772" s="7"/>
      <c r="B772" s="8"/>
      <c r="C772" s="67"/>
      <c r="D772" s="67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6"/>
      <c r="Z772" s="6"/>
      <c r="AA772" s="6"/>
      <c r="AB772" s="6"/>
      <c r="AC772" s="6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</row>
    <row r="773" spans="1:43" ht="15.5">
      <c r="A773" s="7"/>
      <c r="B773" s="8"/>
      <c r="C773" s="67"/>
      <c r="D773" s="67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6"/>
      <c r="Z773" s="6"/>
      <c r="AA773" s="6"/>
      <c r="AB773" s="6"/>
      <c r="AC773" s="6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</row>
    <row r="774" spans="1:43" ht="15.5">
      <c r="A774" s="7"/>
      <c r="B774" s="8"/>
      <c r="C774" s="67"/>
      <c r="D774" s="67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6"/>
      <c r="Z774" s="6"/>
      <c r="AA774" s="6"/>
      <c r="AB774" s="6"/>
      <c r="AC774" s="6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</row>
    <row r="775" spans="1:43" ht="15.5">
      <c r="A775" s="7"/>
      <c r="B775" s="8"/>
      <c r="C775" s="67"/>
      <c r="D775" s="67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6"/>
      <c r="Z775" s="6"/>
      <c r="AA775" s="6"/>
      <c r="AB775" s="6"/>
      <c r="AC775" s="6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</row>
    <row r="776" spans="1:43" ht="15.5">
      <c r="A776" s="7"/>
      <c r="B776" s="8"/>
      <c r="C776" s="67"/>
      <c r="D776" s="67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6"/>
      <c r="Z776" s="6"/>
      <c r="AA776" s="6"/>
      <c r="AB776" s="6"/>
      <c r="AC776" s="6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</row>
    <row r="777" spans="1:43" ht="15.5">
      <c r="A777" s="7"/>
      <c r="B777" s="8"/>
      <c r="C777" s="67"/>
      <c r="D777" s="67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6"/>
      <c r="Z777" s="6"/>
      <c r="AA777" s="6"/>
      <c r="AB777" s="6"/>
      <c r="AC777" s="6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</row>
    <row r="778" spans="1:43" ht="15.5">
      <c r="A778" s="7"/>
      <c r="B778" s="8"/>
      <c r="C778" s="67"/>
      <c r="D778" s="67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6"/>
      <c r="Z778" s="6"/>
      <c r="AA778" s="6"/>
      <c r="AB778" s="6"/>
      <c r="AC778" s="6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</row>
    <row r="779" spans="1:43" ht="15.5">
      <c r="A779" s="7"/>
      <c r="B779" s="8"/>
      <c r="C779" s="67"/>
      <c r="D779" s="67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6"/>
      <c r="Z779" s="6"/>
      <c r="AA779" s="6"/>
      <c r="AB779" s="6"/>
      <c r="AC779" s="6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</row>
    <row r="780" spans="1:43" ht="15.5">
      <c r="A780" s="7"/>
      <c r="B780" s="8"/>
      <c r="C780" s="67"/>
      <c r="D780" s="67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6"/>
      <c r="Z780" s="6"/>
      <c r="AA780" s="6"/>
      <c r="AB780" s="6"/>
      <c r="AC780" s="6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</row>
    <row r="781" spans="1:43" ht="15.5">
      <c r="A781" s="7"/>
      <c r="B781" s="8"/>
      <c r="C781" s="67"/>
      <c r="D781" s="67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6"/>
      <c r="Z781" s="6"/>
      <c r="AA781" s="6"/>
      <c r="AB781" s="6"/>
      <c r="AC781" s="6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</row>
    <row r="782" spans="1:43" ht="15.5">
      <c r="A782" s="7"/>
      <c r="B782" s="8"/>
      <c r="C782" s="67"/>
      <c r="D782" s="67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6"/>
      <c r="Z782" s="6"/>
      <c r="AA782" s="6"/>
      <c r="AB782" s="6"/>
      <c r="AC782" s="6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</row>
    <row r="783" spans="1:43" ht="15.5">
      <c r="A783" s="7"/>
      <c r="B783" s="8"/>
      <c r="C783" s="67"/>
      <c r="D783" s="67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6"/>
      <c r="Z783" s="6"/>
      <c r="AA783" s="6"/>
      <c r="AB783" s="6"/>
      <c r="AC783" s="6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</row>
    <row r="784" spans="1:43" ht="15.5">
      <c r="A784" s="7"/>
      <c r="B784" s="8"/>
      <c r="C784" s="67"/>
      <c r="D784" s="67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6"/>
      <c r="Z784" s="6"/>
      <c r="AA784" s="6"/>
      <c r="AB784" s="6"/>
      <c r="AC784" s="6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</row>
    <row r="785" spans="1:43" ht="15.5">
      <c r="A785" s="7"/>
      <c r="B785" s="8"/>
      <c r="C785" s="67"/>
      <c r="D785" s="67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6"/>
      <c r="Z785" s="6"/>
      <c r="AA785" s="6"/>
      <c r="AB785" s="6"/>
      <c r="AC785" s="6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</row>
    <row r="786" spans="1:43" ht="15.5">
      <c r="A786" s="7"/>
      <c r="B786" s="8"/>
      <c r="C786" s="67"/>
      <c r="D786" s="67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6"/>
      <c r="Z786" s="6"/>
      <c r="AA786" s="6"/>
      <c r="AB786" s="6"/>
      <c r="AC786" s="6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</row>
    <row r="787" spans="1:43" ht="15.5">
      <c r="A787" s="7"/>
      <c r="B787" s="8"/>
      <c r="C787" s="67"/>
      <c r="D787" s="67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6"/>
      <c r="Z787" s="6"/>
      <c r="AA787" s="6"/>
      <c r="AB787" s="6"/>
      <c r="AC787" s="6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</row>
    <row r="788" spans="1:43" ht="15.5">
      <c r="A788" s="7"/>
      <c r="B788" s="8"/>
      <c r="C788" s="67"/>
      <c r="D788" s="67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6"/>
      <c r="Z788" s="6"/>
      <c r="AA788" s="6"/>
      <c r="AB788" s="6"/>
      <c r="AC788" s="6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</row>
    <row r="789" spans="1:43" ht="15.5">
      <c r="A789" s="7"/>
      <c r="B789" s="8"/>
      <c r="C789" s="67"/>
      <c r="D789" s="67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6"/>
      <c r="Z789" s="6"/>
      <c r="AA789" s="6"/>
      <c r="AB789" s="6"/>
      <c r="AC789" s="6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</row>
    <row r="790" spans="1:43" ht="15.5">
      <c r="A790" s="7"/>
      <c r="B790" s="8"/>
      <c r="C790" s="67"/>
      <c r="D790" s="67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6"/>
      <c r="Z790" s="6"/>
      <c r="AA790" s="6"/>
      <c r="AB790" s="6"/>
      <c r="AC790" s="6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</row>
    <row r="791" spans="1:43" ht="15.5">
      <c r="A791" s="7"/>
      <c r="B791" s="8"/>
      <c r="C791" s="67"/>
      <c r="D791" s="67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6"/>
      <c r="Z791" s="6"/>
      <c r="AA791" s="6"/>
      <c r="AB791" s="6"/>
      <c r="AC791" s="6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</row>
    <row r="792" spans="1:43" ht="15.5">
      <c r="A792" s="7"/>
      <c r="B792" s="8"/>
      <c r="C792" s="67"/>
      <c r="D792" s="67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6"/>
      <c r="Z792" s="6"/>
      <c r="AA792" s="6"/>
      <c r="AB792" s="6"/>
      <c r="AC792" s="6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</row>
    <row r="793" spans="1:43" ht="15.5">
      <c r="A793" s="7"/>
      <c r="B793" s="8"/>
      <c r="C793" s="67"/>
      <c r="D793" s="67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6"/>
      <c r="Z793" s="6"/>
      <c r="AA793" s="6"/>
      <c r="AB793" s="6"/>
      <c r="AC793" s="6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</row>
    <row r="794" spans="1:43" ht="15.5">
      <c r="A794" s="7"/>
      <c r="B794" s="8"/>
      <c r="C794" s="67"/>
      <c r="D794" s="67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6"/>
      <c r="Z794" s="6"/>
      <c r="AA794" s="6"/>
      <c r="AB794" s="6"/>
      <c r="AC794" s="6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</row>
    <row r="795" spans="1:43" ht="15.5">
      <c r="A795" s="7"/>
      <c r="B795" s="8"/>
      <c r="C795" s="67"/>
      <c r="D795" s="67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6"/>
      <c r="Z795" s="6"/>
      <c r="AA795" s="6"/>
      <c r="AB795" s="6"/>
      <c r="AC795" s="6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</row>
    <row r="796" spans="1:43" ht="15.5">
      <c r="A796" s="7"/>
      <c r="B796" s="8"/>
      <c r="C796" s="67"/>
      <c r="D796" s="67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6"/>
      <c r="Z796" s="6"/>
      <c r="AA796" s="6"/>
      <c r="AB796" s="6"/>
      <c r="AC796" s="6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</row>
    <row r="797" spans="1:43" ht="15.5">
      <c r="A797" s="7"/>
      <c r="B797" s="8"/>
      <c r="C797" s="67"/>
      <c r="D797" s="67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6"/>
      <c r="Z797" s="6"/>
      <c r="AA797" s="6"/>
      <c r="AB797" s="6"/>
      <c r="AC797" s="6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</row>
    <row r="798" spans="1:43" ht="15.5">
      <c r="A798" s="7"/>
      <c r="B798" s="8"/>
      <c r="C798" s="67"/>
      <c r="D798" s="67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6"/>
      <c r="Z798" s="6"/>
      <c r="AA798" s="6"/>
      <c r="AB798" s="6"/>
      <c r="AC798" s="6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</row>
    <row r="799" spans="1:43" ht="15.5">
      <c r="A799" s="7"/>
      <c r="B799" s="8"/>
      <c r="C799" s="67"/>
      <c r="D799" s="67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6"/>
      <c r="Z799" s="6"/>
      <c r="AA799" s="6"/>
      <c r="AB799" s="6"/>
      <c r="AC799" s="6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</row>
    <row r="800" spans="1:43" ht="15.5">
      <c r="A800" s="7"/>
      <c r="B800" s="8"/>
      <c r="C800" s="67"/>
      <c r="D800" s="67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6"/>
      <c r="Z800" s="6"/>
      <c r="AA800" s="6"/>
      <c r="AB800" s="6"/>
      <c r="AC800" s="6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</row>
    <row r="801" spans="1:43" ht="15.5">
      <c r="A801" s="7"/>
      <c r="B801" s="8"/>
      <c r="C801" s="67"/>
      <c r="D801" s="67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6"/>
      <c r="Z801" s="6"/>
      <c r="AA801" s="6"/>
      <c r="AB801" s="6"/>
      <c r="AC801" s="6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</row>
    <row r="802" spans="1:43" ht="15.5">
      <c r="A802" s="7"/>
      <c r="B802" s="8"/>
      <c r="C802" s="67"/>
      <c r="D802" s="67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6"/>
      <c r="Z802" s="6"/>
      <c r="AA802" s="6"/>
      <c r="AB802" s="6"/>
      <c r="AC802" s="6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</row>
    <row r="803" spans="1:43" ht="15.5">
      <c r="A803" s="7"/>
      <c r="B803" s="8"/>
      <c r="C803" s="67"/>
      <c r="D803" s="67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6"/>
      <c r="Z803" s="6"/>
      <c r="AA803" s="6"/>
      <c r="AB803" s="6"/>
      <c r="AC803" s="6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</row>
    <row r="804" spans="1:43" ht="15.5">
      <c r="A804" s="7"/>
      <c r="B804" s="8"/>
      <c r="C804" s="67"/>
      <c r="D804" s="67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6"/>
      <c r="Z804" s="6"/>
      <c r="AA804" s="6"/>
      <c r="AB804" s="6"/>
      <c r="AC804" s="6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</row>
    <row r="805" spans="1:43" ht="15.5">
      <c r="A805" s="7"/>
      <c r="B805" s="8"/>
      <c r="C805" s="67"/>
      <c r="D805" s="67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6"/>
      <c r="Z805" s="6"/>
      <c r="AA805" s="6"/>
      <c r="AB805" s="6"/>
      <c r="AC805" s="6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</row>
    <row r="806" spans="1:43" ht="15.5">
      <c r="A806" s="7"/>
      <c r="B806" s="8"/>
      <c r="C806" s="67"/>
      <c r="D806" s="67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6"/>
      <c r="Z806" s="6"/>
      <c r="AA806" s="6"/>
      <c r="AB806" s="6"/>
      <c r="AC806" s="6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</row>
    <row r="807" spans="1:43" ht="15.5">
      <c r="A807" s="7"/>
      <c r="B807" s="8"/>
      <c r="C807" s="67"/>
      <c r="D807" s="67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6"/>
      <c r="Z807" s="6"/>
      <c r="AA807" s="6"/>
      <c r="AB807" s="6"/>
      <c r="AC807" s="6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</row>
    <row r="808" spans="1:43" ht="15.5">
      <c r="A808" s="7"/>
      <c r="B808" s="8"/>
      <c r="C808" s="67"/>
      <c r="D808" s="67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6"/>
      <c r="Z808" s="6"/>
      <c r="AA808" s="6"/>
      <c r="AB808" s="6"/>
      <c r="AC808" s="6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</row>
    <row r="809" spans="1:43" ht="15.5">
      <c r="A809" s="7"/>
      <c r="B809" s="8"/>
      <c r="C809" s="67"/>
      <c r="D809" s="67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6"/>
      <c r="Z809" s="6"/>
      <c r="AA809" s="6"/>
      <c r="AB809" s="6"/>
      <c r="AC809" s="6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</row>
    <row r="810" spans="1:43" ht="15.5">
      <c r="A810" s="7"/>
      <c r="B810" s="8"/>
      <c r="C810" s="67"/>
      <c r="D810" s="67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6"/>
      <c r="Z810" s="6"/>
      <c r="AA810" s="6"/>
      <c r="AB810" s="6"/>
      <c r="AC810" s="6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</row>
    <row r="811" spans="1:43" ht="15.5">
      <c r="A811" s="7"/>
      <c r="B811" s="8"/>
      <c r="C811" s="67"/>
      <c r="D811" s="67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6"/>
      <c r="Z811" s="6"/>
      <c r="AA811" s="6"/>
      <c r="AB811" s="6"/>
      <c r="AC811" s="6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</row>
    <row r="812" spans="1:43" ht="15.5">
      <c r="A812" s="7"/>
      <c r="B812" s="8"/>
      <c r="C812" s="67"/>
      <c r="D812" s="67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6"/>
      <c r="Z812" s="6"/>
      <c r="AA812" s="6"/>
      <c r="AB812" s="6"/>
      <c r="AC812" s="6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</row>
    <row r="813" spans="1:43" ht="15.5">
      <c r="A813" s="7"/>
      <c r="B813" s="8"/>
      <c r="C813" s="67"/>
      <c r="D813" s="67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6"/>
      <c r="Z813" s="6"/>
      <c r="AA813" s="6"/>
      <c r="AB813" s="6"/>
      <c r="AC813" s="6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</row>
    <row r="814" spans="1:43" ht="15.5">
      <c r="A814" s="7"/>
      <c r="B814" s="8"/>
      <c r="C814" s="67"/>
      <c r="D814" s="67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6"/>
      <c r="Z814" s="6"/>
      <c r="AA814" s="6"/>
      <c r="AB814" s="6"/>
      <c r="AC814" s="6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</row>
    <row r="815" spans="1:43" ht="15.5">
      <c r="A815" s="7"/>
      <c r="B815" s="8"/>
      <c r="C815" s="67"/>
      <c r="D815" s="67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6"/>
      <c r="Z815" s="6"/>
      <c r="AA815" s="6"/>
      <c r="AB815" s="6"/>
      <c r="AC815" s="6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</row>
    <row r="816" spans="1:43" ht="15.5">
      <c r="A816" s="7"/>
      <c r="B816" s="8"/>
      <c r="C816" s="67"/>
      <c r="D816" s="67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6"/>
      <c r="Z816" s="6"/>
      <c r="AA816" s="6"/>
      <c r="AB816" s="6"/>
      <c r="AC816" s="6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</row>
    <row r="817" spans="1:43" ht="15.5">
      <c r="A817" s="7"/>
      <c r="B817" s="8"/>
      <c r="C817" s="67"/>
      <c r="D817" s="67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6"/>
      <c r="Z817" s="6"/>
      <c r="AA817" s="6"/>
      <c r="AB817" s="6"/>
      <c r="AC817" s="6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</row>
    <row r="818" spans="1:43" ht="15.5">
      <c r="A818" s="7"/>
      <c r="B818" s="8"/>
      <c r="C818" s="67"/>
      <c r="D818" s="67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6"/>
      <c r="Z818" s="6"/>
      <c r="AA818" s="6"/>
      <c r="AB818" s="6"/>
      <c r="AC818" s="6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</row>
    <row r="819" spans="1:43" ht="15.5">
      <c r="A819" s="7"/>
      <c r="B819" s="8"/>
      <c r="C819" s="67"/>
      <c r="D819" s="67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6"/>
      <c r="Z819" s="6"/>
      <c r="AA819" s="6"/>
      <c r="AB819" s="6"/>
      <c r="AC819" s="6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</row>
    <row r="820" spans="1:43" ht="15.5">
      <c r="A820" s="7"/>
      <c r="B820" s="8"/>
      <c r="C820" s="67"/>
      <c r="D820" s="67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6"/>
      <c r="Z820" s="6"/>
      <c r="AA820" s="6"/>
      <c r="AB820" s="6"/>
      <c r="AC820" s="6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</row>
    <row r="821" spans="1:43" ht="15.5">
      <c r="A821" s="7"/>
      <c r="B821" s="8"/>
      <c r="C821" s="67"/>
      <c r="D821" s="67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6"/>
      <c r="Z821" s="6"/>
      <c r="AA821" s="6"/>
      <c r="AB821" s="6"/>
      <c r="AC821" s="6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</row>
    <row r="822" spans="1:43" ht="15.5">
      <c r="A822" s="7"/>
      <c r="B822" s="8"/>
      <c r="C822" s="67"/>
      <c r="D822" s="67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6"/>
      <c r="Z822" s="6"/>
      <c r="AA822" s="6"/>
      <c r="AB822" s="6"/>
      <c r="AC822" s="6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</row>
    <row r="823" spans="1:43" ht="15.5">
      <c r="A823" s="7"/>
      <c r="B823" s="8"/>
      <c r="C823" s="67"/>
      <c r="D823" s="67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6"/>
      <c r="Z823" s="6"/>
      <c r="AA823" s="6"/>
      <c r="AB823" s="6"/>
      <c r="AC823" s="6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</row>
    <row r="824" spans="1:43" ht="15.5">
      <c r="A824" s="7"/>
      <c r="B824" s="8"/>
      <c r="C824" s="67"/>
      <c r="D824" s="67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6"/>
      <c r="Z824" s="6"/>
      <c r="AA824" s="6"/>
      <c r="AB824" s="6"/>
      <c r="AC824" s="6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</row>
    <row r="825" spans="1:43" ht="15.5">
      <c r="A825" s="7"/>
      <c r="B825" s="8"/>
      <c r="C825" s="67"/>
      <c r="D825" s="67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6"/>
      <c r="Z825" s="6"/>
      <c r="AA825" s="6"/>
      <c r="AB825" s="6"/>
      <c r="AC825" s="6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</row>
    <row r="826" spans="1:43" ht="15.5">
      <c r="A826" s="7"/>
      <c r="B826" s="8"/>
      <c r="C826" s="67"/>
      <c r="D826" s="67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6"/>
      <c r="Z826" s="6"/>
      <c r="AA826" s="6"/>
      <c r="AB826" s="6"/>
      <c r="AC826" s="6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</row>
    <row r="827" spans="1:43" ht="15.5">
      <c r="A827" s="7"/>
      <c r="B827" s="8"/>
      <c r="C827" s="67"/>
      <c r="D827" s="67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6"/>
      <c r="Z827" s="6"/>
      <c r="AA827" s="6"/>
      <c r="AB827" s="6"/>
      <c r="AC827" s="6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</row>
    <row r="828" spans="1:43" ht="15.5">
      <c r="A828" s="7"/>
      <c r="B828" s="8"/>
      <c r="C828" s="67"/>
      <c r="D828" s="67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6"/>
      <c r="Z828" s="6"/>
      <c r="AA828" s="6"/>
      <c r="AB828" s="6"/>
      <c r="AC828" s="6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</row>
    <row r="829" spans="1:43" ht="15.5">
      <c r="A829" s="7"/>
      <c r="B829" s="8"/>
      <c r="C829" s="67"/>
      <c r="D829" s="67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6"/>
      <c r="Z829" s="6"/>
      <c r="AA829" s="6"/>
      <c r="AB829" s="6"/>
      <c r="AC829" s="6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</row>
    <row r="830" spans="1:43" ht="15.5">
      <c r="A830" s="7"/>
      <c r="B830" s="8"/>
      <c r="C830" s="67"/>
      <c r="D830" s="67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6"/>
      <c r="Z830" s="6"/>
      <c r="AA830" s="6"/>
      <c r="AB830" s="6"/>
      <c r="AC830" s="6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</row>
    <row r="831" spans="1:43" ht="15.5">
      <c r="A831" s="7"/>
      <c r="B831" s="8"/>
      <c r="C831" s="67"/>
      <c r="D831" s="67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6"/>
      <c r="Z831" s="6"/>
      <c r="AA831" s="6"/>
      <c r="AB831" s="6"/>
      <c r="AC831" s="6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</row>
    <row r="832" spans="1:43" ht="15.5">
      <c r="A832" s="7"/>
      <c r="B832" s="8"/>
      <c r="C832" s="67"/>
      <c r="D832" s="67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6"/>
      <c r="Z832" s="6"/>
      <c r="AA832" s="6"/>
      <c r="AB832" s="6"/>
      <c r="AC832" s="6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</row>
    <row r="833" spans="1:43" ht="15.5">
      <c r="A833" s="7"/>
      <c r="B833" s="8"/>
      <c r="C833" s="67"/>
      <c r="D833" s="67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6"/>
      <c r="Z833" s="6"/>
      <c r="AA833" s="6"/>
      <c r="AB833" s="6"/>
      <c r="AC833" s="6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</row>
    <row r="834" spans="1:43" ht="15.5">
      <c r="A834" s="7"/>
      <c r="B834" s="8"/>
      <c r="C834" s="67"/>
      <c r="D834" s="67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6"/>
      <c r="Z834" s="6"/>
      <c r="AA834" s="6"/>
      <c r="AB834" s="6"/>
      <c r="AC834" s="6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</row>
    <row r="835" spans="1:43" ht="15.5">
      <c r="A835" s="7"/>
      <c r="B835" s="8"/>
      <c r="C835" s="67"/>
      <c r="D835" s="67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6"/>
      <c r="Z835" s="6"/>
      <c r="AA835" s="6"/>
      <c r="AB835" s="6"/>
      <c r="AC835" s="6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</row>
    <row r="836" spans="1:43" ht="15.5">
      <c r="A836" s="7"/>
      <c r="B836" s="8"/>
      <c r="C836" s="67"/>
      <c r="D836" s="67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6"/>
      <c r="Z836" s="6"/>
      <c r="AA836" s="6"/>
      <c r="AB836" s="6"/>
      <c r="AC836" s="6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</row>
    <row r="837" spans="1:43" ht="15.5">
      <c r="A837" s="7"/>
      <c r="B837" s="8"/>
      <c r="C837" s="67"/>
      <c r="D837" s="67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6"/>
      <c r="Z837" s="6"/>
      <c r="AA837" s="6"/>
      <c r="AB837" s="6"/>
      <c r="AC837" s="6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</row>
    <row r="838" spans="1:43" ht="15.5">
      <c r="A838" s="7"/>
      <c r="B838" s="8"/>
      <c r="C838" s="67"/>
      <c r="D838" s="67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6"/>
      <c r="Z838" s="6"/>
      <c r="AA838" s="6"/>
      <c r="AB838" s="6"/>
      <c r="AC838" s="6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</row>
    <row r="839" spans="1:43" ht="15.5">
      <c r="A839" s="7"/>
      <c r="B839" s="8"/>
      <c r="C839" s="67"/>
      <c r="D839" s="67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6"/>
      <c r="Z839" s="6"/>
      <c r="AA839" s="6"/>
      <c r="AB839" s="6"/>
      <c r="AC839" s="6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</row>
    <row r="840" spans="1:43" ht="15.5">
      <c r="A840" s="7"/>
      <c r="B840" s="8"/>
      <c r="C840" s="67"/>
      <c r="D840" s="67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6"/>
      <c r="Z840" s="6"/>
      <c r="AA840" s="6"/>
      <c r="AB840" s="6"/>
      <c r="AC840" s="6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</row>
    <row r="841" spans="1:43" ht="15.5">
      <c r="A841" s="7"/>
      <c r="B841" s="8"/>
      <c r="C841" s="67"/>
      <c r="D841" s="67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6"/>
      <c r="Z841" s="6"/>
      <c r="AA841" s="6"/>
      <c r="AB841" s="6"/>
      <c r="AC841" s="6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</row>
    <row r="842" spans="1:43" ht="15.5">
      <c r="A842" s="7"/>
      <c r="B842" s="8"/>
      <c r="C842" s="67"/>
      <c r="D842" s="67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6"/>
      <c r="Z842" s="6"/>
      <c r="AA842" s="6"/>
      <c r="AB842" s="6"/>
      <c r="AC842" s="6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</row>
    <row r="843" spans="1:43" ht="15.5">
      <c r="A843" s="7"/>
      <c r="B843" s="8"/>
      <c r="C843" s="67"/>
      <c r="D843" s="67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6"/>
      <c r="Z843" s="6"/>
      <c r="AA843" s="6"/>
      <c r="AB843" s="6"/>
      <c r="AC843" s="6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</row>
    <row r="844" spans="1:43" ht="15.5">
      <c r="A844" s="7"/>
      <c r="B844" s="8"/>
      <c r="C844" s="67"/>
      <c r="D844" s="67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6"/>
      <c r="Z844" s="6"/>
      <c r="AA844" s="6"/>
      <c r="AB844" s="6"/>
      <c r="AC844" s="6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</row>
    <row r="845" spans="1:43" ht="15.5">
      <c r="A845" s="7"/>
      <c r="B845" s="8"/>
      <c r="C845" s="67"/>
      <c r="D845" s="67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6"/>
      <c r="Z845" s="6"/>
      <c r="AA845" s="6"/>
      <c r="AB845" s="6"/>
      <c r="AC845" s="6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</row>
    <row r="846" spans="1:43" ht="15.5">
      <c r="A846" s="7"/>
      <c r="B846" s="8"/>
      <c r="C846" s="67"/>
      <c r="D846" s="67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6"/>
      <c r="Z846" s="6"/>
      <c r="AA846" s="6"/>
      <c r="AB846" s="6"/>
      <c r="AC846" s="6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</row>
    <row r="847" spans="1:43" ht="15.5">
      <c r="A847" s="7"/>
      <c r="B847" s="8"/>
      <c r="C847" s="67"/>
      <c r="D847" s="67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6"/>
      <c r="Z847" s="6"/>
      <c r="AA847" s="6"/>
      <c r="AB847" s="6"/>
      <c r="AC847" s="6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</row>
    <row r="848" spans="1:43" ht="15.5">
      <c r="A848" s="7"/>
      <c r="B848" s="8"/>
      <c r="C848" s="67"/>
      <c r="D848" s="67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6"/>
      <c r="Z848" s="6"/>
      <c r="AA848" s="6"/>
      <c r="AB848" s="6"/>
      <c r="AC848" s="6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</row>
    <row r="849" spans="1:43" ht="15.5">
      <c r="A849" s="7"/>
      <c r="B849" s="8"/>
      <c r="C849" s="67"/>
      <c r="D849" s="67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6"/>
      <c r="Z849" s="6"/>
      <c r="AA849" s="6"/>
      <c r="AB849" s="6"/>
      <c r="AC849" s="6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</row>
    <row r="850" spans="1:43" ht="15.5">
      <c r="A850" s="7"/>
      <c r="B850" s="8"/>
      <c r="C850" s="67"/>
      <c r="D850" s="67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6"/>
      <c r="Z850" s="6"/>
      <c r="AA850" s="6"/>
      <c r="AB850" s="6"/>
      <c r="AC850" s="6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</row>
    <row r="851" spans="1:43" ht="15.5">
      <c r="A851" s="7"/>
      <c r="B851" s="8"/>
      <c r="C851" s="67"/>
      <c r="D851" s="67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6"/>
      <c r="Z851" s="6"/>
      <c r="AA851" s="6"/>
      <c r="AB851" s="6"/>
      <c r="AC851" s="6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</row>
    <row r="852" spans="1:43" ht="15.5">
      <c r="A852" s="7"/>
      <c r="B852" s="8"/>
      <c r="C852" s="67"/>
      <c r="D852" s="67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6"/>
      <c r="Z852" s="6"/>
      <c r="AA852" s="6"/>
      <c r="AB852" s="6"/>
      <c r="AC852" s="6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</row>
    <row r="853" spans="1:43" ht="15.5">
      <c r="A853" s="7"/>
      <c r="B853" s="8"/>
      <c r="C853" s="67"/>
      <c r="D853" s="67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6"/>
      <c r="Z853" s="6"/>
      <c r="AA853" s="6"/>
      <c r="AB853" s="6"/>
      <c r="AC853" s="6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</row>
    <row r="854" spans="1:43" ht="15.5">
      <c r="A854" s="7"/>
      <c r="B854" s="8"/>
      <c r="C854" s="67"/>
      <c r="D854" s="67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6"/>
      <c r="Z854" s="6"/>
      <c r="AA854" s="6"/>
      <c r="AB854" s="6"/>
      <c r="AC854" s="6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</row>
    <row r="855" spans="1:43" ht="15.5">
      <c r="A855" s="7"/>
      <c r="B855" s="8"/>
      <c r="C855" s="67"/>
      <c r="D855" s="67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6"/>
      <c r="Z855" s="6"/>
      <c r="AA855" s="6"/>
      <c r="AB855" s="6"/>
      <c r="AC855" s="6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</row>
    <row r="856" spans="1:43" ht="15.5">
      <c r="A856" s="7"/>
      <c r="B856" s="8"/>
      <c r="C856" s="67"/>
      <c r="D856" s="67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6"/>
      <c r="Z856" s="6"/>
      <c r="AA856" s="6"/>
      <c r="AB856" s="6"/>
      <c r="AC856" s="6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</row>
    <row r="857" spans="1:43" ht="15.5">
      <c r="A857" s="7"/>
      <c r="B857" s="8"/>
      <c r="C857" s="67"/>
      <c r="D857" s="67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6"/>
      <c r="Z857" s="6"/>
      <c r="AA857" s="6"/>
      <c r="AB857" s="6"/>
      <c r="AC857" s="6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</row>
    <row r="858" spans="1:43" ht="15.5">
      <c r="A858" s="7"/>
      <c r="B858" s="8"/>
      <c r="C858" s="67"/>
      <c r="D858" s="67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6"/>
      <c r="Z858" s="6"/>
      <c r="AA858" s="6"/>
      <c r="AB858" s="6"/>
      <c r="AC858" s="6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</row>
    <row r="859" spans="1:43" ht="15.5">
      <c r="A859" s="7"/>
      <c r="B859" s="8"/>
      <c r="C859" s="67"/>
      <c r="D859" s="67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6"/>
      <c r="Z859" s="6"/>
      <c r="AA859" s="6"/>
      <c r="AB859" s="6"/>
      <c r="AC859" s="6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</row>
    <row r="860" spans="1:43" ht="15.5">
      <c r="A860" s="7"/>
      <c r="B860" s="8"/>
      <c r="C860" s="67"/>
      <c r="D860" s="67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6"/>
      <c r="Z860" s="6"/>
      <c r="AA860" s="6"/>
      <c r="AB860" s="6"/>
      <c r="AC860" s="6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</row>
    <row r="861" spans="1:43" ht="15.5">
      <c r="A861" s="7"/>
      <c r="B861" s="8"/>
      <c r="C861" s="67"/>
      <c r="D861" s="67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6"/>
      <c r="Z861" s="6"/>
      <c r="AA861" s="6"/>
      <c r="AB861" s="6"/>
      <c r="AC861" s="6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</row>
    <row r="862" spans="1:43" ht="15.5">
      <c r="A862" s="7"/>
      <c r="B862" s="8"/>
      <c r="C862" s="67"/>
      <c r="D862" s="67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6"/>
      <c r="Z862" s="6"/>
      <c r="AA862" s="6"/>
      <c r="AB862" s="6"/>
      <c r="AC862" s="6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</row>
    <row r="863" spans="1:43" ht="15.5">
      <c r="A863" s="7"/>
      <c r="B863" s="8"/>
      <c r="C863" s="67"/>
      <c r="D863" s="67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6"/>
      <c r="Z863" s="6"/>
      <c r="AA863" s="6"/>
      <c r="AB863" s="6"/>
      <c r="AC863" s="6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</row>
    <row r="864" spans="1:43" ht="15.5">
      <c r="A864" s="7"/>
      <c r="B864" s="8"/>
      <c r="C864" s="67"/>
      <c r="D864" s="67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6"/>
      <c r="Z864" s="6"/>
      <c r="AA864" s="6"/>
      <c r="AB864" s="6"/>
      <c r="AC864" s="6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</row>
    <row r="865" spans="1:43" ht="15.5">
      <c r="A865" s="7"/>
      <c r="B865" s="8"/>
      <c r="C865" s="67"/>
      <c r="D865" s="67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6"/>
      <c r="Z865" s="6"/>
      <c r="AA865" s="6"/>
      <c r="AB865" s="6"/>
      <c r="AC865" s="6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</row>
    <row r="866" spans="1:43" ht="15.5">
      <c r="A866" s="7"/>
      <c r="B866" s="8"/>
      <c r="C866" s="67"/>
      <c r="D866" s="67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6"/>
      <c r="Z866" s="6"/>
      <c r="AA866" s="6"/>
      <c r="AB866" s="6"/>
      <c r="AC866" s="6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</row>
    <row r="867" spans="1:43" ht="15.5">
      <c r="A867" s="7"/>
      <c r="B867" s="8"/>
      <c r="C867" s="67"/>
      <c r="D867" s="67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6"/>
      <c r="Z867" s="6"/>
      <c r="AA867" s="6"/>
      <c r="AB867" s="6"/>
      <c r="AC867" s="6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</row>
    <row r="868" spans="1:43" ht="15.5">
      <c r="A868" s="7"/>
      <c r="B868" s="8"/>
      <c r="C868" s="67"/>
      <c r="D868" s="67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6"/>
      <c r="Z868" s="6"/>
      <c r="AA868" s="6"/>
      <c r="AB868" s="6"/>
      <c r="AC868" s="6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</row>
    <row r="869" spans="1:43" ht="15.5">
      <c r="A869" s="7"/>
      <c r="B869" s="8"/>
      <c r="C869" s="67"/>
      <c r="D869" s="67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6"/>
      <c r="Z869" s="6"/>
      <c r="AA869" s="6"/>
      <c r="AB869" s="6"/>
      <c r="AC869" s="6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</row>
    <row r="870" spans="1:43" ht="15.5">
      <c r="A870" s="7"/>
      <c r="B870" s="8"/>
      <c r="C870" s="67"/>
      <c r="D870" s="67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6"/>
      <c r="Z870" s="6"/>
      <c r="AA870" s="6"/>
      <c r="AB870" s="6"/>
      <c r="AC870" s="6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</row>
    <row r="871" spans="1:43" ht="15.5">
      <c r="A871" s="7"/>
      <c r="B871" s="8"/>
      <c r="C871" s="67"/>
      <c r="D871" s="67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6"/>
      <c r="Z871" s="6"/>
      <c r="AA871" s="6"/>
      <c r="AB871" s="6"/>
      <c r="AC871" s="6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</row>
    <row r="872" spans="1:43" ht="15.5">
      <c r="A872" s="7"/>
      <c r="B872" s="8"/>
      <c r="C872" s="67"/>
      <c r="D872" s="67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6"/>
      <c r="Z872" s="6"/>
      <c r="AA872" s="6"/>
      <c r="AB872" s="6"/>
      <c r="AC872" s="6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</row>
    <row r="873" spans="1:43" ht="15.5">
      <c r="A873" s="7"/>
      <c r="B873" s="8"/>
      <c r="C873" s="67"/>
      <c r="D873" s="67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6"/>
      <c r="Z873" s="6"/>
      <c r="AA873" s="6"/>
      <c r="AB873" s="6"/>
      <c r="AC873" s="6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</row>
    <row r="874" spans="1:43" ht="15.5">
      <c r="A874" s="7"/>
      <c r="B874" s="8"/>
      <c r="C874" s="67"/>
      <c r="D874" s="67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6"/>
      <c r="Z874" s="6"/>
      <c r="AA874" s="6"/>
      <c r="AB874" s="6"/>
      <c r="AC874" s="6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</row>
    <row r="875" spans="1:43" ht="15.5">
      <c r="A875" s="7"/>
      <c r="B875" s="8"/>
      <c r="C875" s="67"/>
      <c r="D875" s="67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6"/>
      <c r="Z875" s="6"/>
      <c r="AA875" s="6"/>
      <c r="AB875" s="6"/>
      <c r="AC875" s="6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</row>
    <row r="876" spans="1:43" ht="15.5">
      <c r="A876" s="7"/>
      <c r="B876" s="8"/>
      <c r="C876" s="67"/>
      <c r="D876" s="67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6"/>
      <c r="Z876" s="6"/>
      <c r="AA876" s="6"/>
      <c r="AB876" s="6"/>
      <c r="AC876" s="6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</row>
    <row r="877" spans="1:43" ht="15.5">
      <c r="A877" s="7"/>
      <c r="B877" s="8"/>
      <c r="C877" s="67"/>
      <c r="D877" s="67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6"/>
      <c r="Z877" s="6"/>
      <c r="AA877" s="6"/>
      <c r="AB877" s="6"/>
      <c r="AC877" s="6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</row>
    <row r="878" spans="1:43" ht="15.5">
      <c r="A878" s="7"/>
      <c r="B878" s="8"/>
      <c r="C878" s="67"/>
      <c r="D878" s="67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6"/>
      <c r="Z878" s="6"/>
      <c r="AA878" s="6"/>
      <c r="AB878" s="6"/>
      <c r="AC878" s="6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</row>
    <row r="879" spans="1:43" ht="15.5">
      <c r="A879" s="7"/>
      <c r="B879" s="8"/>
      <c r="C879" s="67"/>
      <c r="D879" s="67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6"/>
      <c r="Z879" s="6"/>
      <c r="AA879" s="6"/>
      <c r="AB879" s="6"/>
      <c r="AC879" s="6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</row>
    <row r="880" spans="1:43" ht="15.5">
      <c r="A880" s="7"/>
      <c r="B880" s="8"/>
      <c r="C880" s="67"/>
      <c r="D880" s="67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6"/>
      <c r="Z880" s="6"/>
      <c r="AA880" s="6"/>
      <c r="AB880" s="6"/>
      <c r="AC880" s="6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</row>
    <row r="881" spans="1:43" ht="15.5">
      <c r="A881" s="7"/>
      <c r="B881" s="8"/>
      <c r="C881" s="67"/>
      <c r="D881" s="67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6"/>
      <c r="Z881" s="6"/>
      <c r="AA881" s="6"/>
      <c r="AB881" s="6"/>
      <c r="AC881" s="6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</row>
    <row r="882" spans="1:43" ht="15.5">
      <c r="A882" s="7"/>
      <c r="B882" s="8"/>
      <c r="C882" s="67"/>
      <c r="D882" s="67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6"/>
      <c r="Z882" s="6"/>
      <c r="AA882" s="6"/>
      <c r="AB882" s="6"/>
      <c r="AC882" s="6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</row>
    <row r="883" spans="1:43" ht="15.5">
      <c r="A883" s="7"/>
      <c r="B883" s="8"/>
      <c r="C883" s="67"/>
      <c r="D883" s="67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6"/>
      <c r="Z883" s="6"/>
      <c r="AA883" s="6"/>
      <c r="AB883" s="6"/>
      <c r="AC883" s="6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</row>
    <row r="884" spans="1:43" ht="15.5">
      <c r="A884" s="7"/>
      <c r="B884" s="8"/>
      <c r="C884" s="67"/>
      <c r="D884" s="67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6"/>
      <c r="Z884" s="6"/>
      <c r="AA884" s="6"/>
      <c r="AB884" s="6"/>
      <c r="AC884" s="6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</row>
    <row r="885" spans="1:43" ht="15.5">
      <c r="A885" s="7"/>
      <c r="B885" s="8"/>
      <c r="C885" s="67"/>
      <c r="D885" s="67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6"/>
      <c r="Z885" s="6"/>
      <c r="AA885" s="6"/>
      <c r="AB885" s="6"/>
      <c r="AC885" s="6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</row>
    <row r="886" spans="1:43" ht="15.5">
      <c r="A886" s="7"/>
      <c r="B886" s="8"/>
      <c r="C886" s="67"/>
      <c r="D886" s="67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6"/>
      <c r="Z886" s="6"/>
      <c r="AA886" s="6"/>
      <c r="AB886" s="6"/>
      <c r="AC886" s="6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</row>
    <row r="887" spans="1:43" ht="15.5">
      <c r="A887" s="7"/>
      <c r="B887" s="8"/>
      <c r="C887" s="67"/>
      <c r="D887" s="67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6"/>
      <c r="Z887" s="6"/>
      <c r="AA887" s="6"/>
      <c r="AB887" s="6"/>
      <c r="AC887" s="6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</row>
    <row r="888" spans="1:43" ht="15.5">
      <c r="A888" s="7"/>
      <c r="B888" s="8"/>
      <c r="C888" s="67"/>
      <c r="D888" s="67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6"/>
      <c r="Z888" s="6"/>
      <c r="AA888" s="6"/>
      <c r="AB888" s="6"/>
      <c r="AC888" s="6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</row>
    <row r="889" spans="1:43" ht="15.5">
      <c r="A889" s="7"/>
      <c r="B889" s="8"/>
      <c r="C889" s="67"/>
      <c r="D889" s="67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6"/>
      <c r="Z889" s="6"/>
      <c r="AA889" s="6"/>
      <c r="AB889" s="6"/>
      <c r="AC889" s="6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</row>
    <row r="890" spans="1:43" ht="15.5">
      <c r="A890" s="7"/>
      <c r="B890" s="8"/>
      <c r="C890" s="67"/>
      <c r="D890" s="67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6"/>
      <c r="Z890" s="6"/>
      <c r="AA890" s="6"/>
      <c r="AB890" s="6"/>
      <c r="AC890" s="6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</row>
    <row r="891" spans="1:43" ht="15.5">
      <c r="A891" s="7"/>
      <c r="B891" s="8"/>
      <c r="C891" s="67"/>
      <c r="D891" s="67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6"/>
      <c r="Z891" s="6"/>
      <c r="AA891" s="6"/>
      <c r="AB891" s="6"/>
      <c r="AC891" s="6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</row>
    <row r="892" spans="1:43" ht="15.5">
      <c r="A892" s="7"/>
      <c r="B892" s="8"/>
      <c r="C892" s="67"/>
      <c r="D892" s="67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6"/>
      <c r="Z892" s="6"/>
      <c r="AA892" s="6"/>
      <c r="AB892" s="6"/>
      <c r="AC892" s="6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</row>
    <row r="893" spans="1:43" ht="15.5">
      <c r="A893" s="7"/>
      <c r="B893" s="8"/>
      <c r="C893" s="67"/>
      <c r="D893" s="67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6"/>
      <c r="Z893" s="6"/>
      <c r="AA893" s="6"/>
      <c r="AB893" s="6"/>
      <c r="AC893" s="6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</row>
    <row r="894" spans="1:43" ht="15.5">
      <c r="A894" s="7"/>
      <c r="B894" s="8"/>
      <c r="C894" s="67"/>
      <c r="D894" s="67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6"/>
      <c r="Z894" s="6"/>
      <c r="AA894" s="6"/>
      <c r="AB894" s="6"/>
      <c r="AC894" s="6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</row>
    <row r="895" spans="1:43" ht="15.5">
      <c r="A895" s="7"/>
      <c r="B895" s="8"/>
      <c r="C895" s="67"/>
      <c r="D895" s="67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6"/>
      <c r="Z895" s="6"/>
      <c r="AA895" s="6"/>
      <c r="AB895" s="6"/>
      <c r="AC895" s="6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</row>
    <row r="896" spans="1:43" ht="15.5">
      <c r="A896" s="7"/>
      <c r="B896" s="8"/>
      <c r="C896" s="67"/>
      <c r="D896" s="67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6"/>
      <c r="Z896" s="6"/>
      <c r="AA896" s="6"/>
      <c r="AB896" s="6"/>
      <c r="AC896" s="6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</row>
    <row r="897" spans="1:43" ht="15.5">
      <c r="A897" s="7"/>
      <c r="B897" s="8"/>
      <c r="C897" s="67"/>
      <c r="D897" s="67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6"/>
      <c r="Z897" s="6"/>
      <c r="AA897" s="6"/>
      <c r="AB897" s="6"/>
      <c r="AC897" s="6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</row>
    <row r="898" spans="1:43" ht="15.5">
      <c r="A898" s="7"/>
      <c r="B898" s="8"/>
      <c r="C898" s="67"/>
      <c r="D898" s="67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6"/>
      <c r="Z898" s="6"/>
      <c r="AA898" s="6"/>
      <c r="AB898" s="6"/>
      <c r="AC898" s="6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</row>
    <row r="899" spans="1:43" ht="15.5">
      <c r="A899" s="7"/>
      <c r="B899" s="8"/>
      <c r="C899" s="67"/>
      <c r="D899" s="67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6"/>
      <c r="Z899" s="6"/>
      <c r="AA899" s="6"/>
      <c r="AB899" s="6"/>
      <c r="AC899" s="6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</row>
    <row r="900" spans="1:43" ht="15.5">
      <c r="A900" s="7"/>
      <c r="B900" s="8"/>
      <c r="C900" s="67"/>
      <c r="D900" s="67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6"/>
      <c r="Z900" s="6"/>
      <c r="AA900" s="6"/>
      <c r="AB900" s="6"/>
      <c r="AC900" s="6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</row>
    <row r="901" spans="1:43" ht="15.5">
      <c r="A901" s="7"/>
      <c r="B901" s="8"/>
      <c r="C901" s="67"/>
      <c r="D901" s="67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6"/>
      <c r="Z901" s="6"/>
      <c r="AA901" s="6"/>
      <c r="AB901" s="6"/>
      <c r="AC901" s="6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</row>
    <row r="902" spans="1:43" ht="15.5">
      <c r="A902" s="7"/>
      <c r="B902" s="8"/>
      <c r="C902" s="67"/>
      <c r="D902" s="67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6"/>
      <c r="Z902" s="6"/>
      <c r="AA902" s="6"/>
      <c r="AB902" s="6"/>
      <c r="AC902" s="6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</row>
    <row r="903" spans="1:43" ht="15.5">
      <c r="A903" s="7"/>
      <c r="B903" s="8"/>
      <c r="C903" s="67"/>
      <c r="D903" s="67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6"/>
      <c r="Z903" s="6"/>
      <c r="AA903" s="6"/>
      <c r="AB903" s="6"/>
      <c r="AC903" s="6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</row>
    <row r="904" spans="1:43" ht="15.5">
      <c r="A904" s="7"/>
      <c r="B904" s="8"/>
      <c r="C904" s="67"/>
      <c r="D904" s="67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6"/>
      <c r="Z904" s="6"/>
      <c r="AA904" s="6"/>
      <c r="AB904" s="6"/>
      <c r="AC904" s="6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</row>
    <row r="905" spans="1:43" ht="15.5">
      <c r="A905" s="7"/>
      <c r="B905" s="8"/>
      <c r="C905" s="67"/>
      <c r="D905" s="67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6"/>
      <c r="Z905" s="6"/>
      <c r="AA905" s="6"/>
      <c r="AB905" s="6"/>
      <c r="AC905" s="6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</row>
    <row r="906" spans="1:43" ht="15.5">
      <c r="A906" s="7"/>
      <c r="B906" s="8"/>
      <c r="C906" s="67"/>
      <c r="D906" s="67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6"/>
      <c r="Z906" s="6"/>
      <c r="AA906" s="6"/>
      <c r="AB906" s="6"/>
      <c r="AC906" s="6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</row>
    <row r="907" spans="1:43" ht="15.5">
      <c r="A907" s="7"/>
      <c r="B907" s="8"/>
      <c r="C907" s="67"/>
      <c r="D907" s="67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6"/>
      <c r="Z907" s="6"/>
      <c r="AA907" s="6"/>
      <c r="AB907" s="6"/>
      <c r="AC907" s="6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</row>
    <row r="908" spans="1:43" ht="15.5">
      <c r="A908" s="7"/>
      <c r="B908" s="8"/>
      <c r="C908" s="67"/>
      <c r="D908" s="67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6"/>
      <c r="Z908" s="6"/>
      <c r="AA908" s="6"/>
      <c r="AB908" s="6"/>
      <c r="AC908" s="6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</row>
    <row r="909" spans="1:43" ht="15.5">
      <c r="A909" s="7"/>
      <c r="B909" s="8"/>
      <c r="C909" s="67"/>
      <c r="D909" s="67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6"/>
      <c r="Z909" s="6"/>
      <c r="AA909" s="6"/>
      <c r="AB909" s="6"/>
      <c r="AC909" s="6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</row>
    <row r="910" spans="1:43" ht="15.5">
      <c r="A910" s="7"/>
      <c r="B910" s="8"/>
      <c r="C910" s="67"/>
      <c r="D910" s="67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6"/>
      <c r="Z910" s="6"/>
      <c r="AA910" s="6"/>
      <c r="AB910" s="6"/>
      <c r="AC910" s="6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</row>
    <row r="911" spans="1:43" ht="15.5">
      <c r="A911" s="7"/>
      <c r="B911" s="8"/>
      <c r="C911" s="67"/>
      <c r="D911" s="67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6"/>
      <c r="Z911" s="6"/>
      <c r="AA911" s="6"/>
      <c r="AB911" s="6"/>
      <c r="AC911" s="6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</row>
    <row r="912" spans="1:43" ht="15.5">
      <c r="A912" s="7"/>
      <c r="B912" s="8"/>
      <c r="C912" s="67"/>
      <c r="D912" s="67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6"/>
      <c r="Z912" s="6"/>
      <c r="AA912" s="6"/>
      <c r="AB912" s="6"/>
      <c r="AC912" s="6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</row>
    <row r="913" spans="1:43" ht="15.5">
      <c r="A913" s="7"/>
      <c r="B913" s="8"/>
      <c r="C913" s="67"/>
      <c r="D913" s="67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6"/>
      <c r="Z913" s="6"/>
      <c r="AA913" s="6"/>
      <c r="AB913" s="6"/>
      <c r="AC913" s="6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</row>
    <row r="914" spans="1:43" ht="15.5">
      <c r="A914" s="7"/>
      <c r="B914" s="8"/>
      <c r="C914" s="67"/>
      <c r="D914" s="67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6"/>
      <c r="Z914" s="6"/>
      <c r="AA914" s="6"/>
      <c r="AB914" s="6"/>
      <c r="AC914" s="6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</row>
    <row r="915" spans="1:43" ht="15.5">
      <c r="A915" s="7"/>
      <c r="B915" s="8"/>
      <c r="C915" s="67"/>
      <c r="D915" s="67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6"/>
      <c r="Z915" s="6"/>
      <c r="AA915" s="6"/>
      <c r="AB915" s="6"/>
      <c r="AC915" s="6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</row>
    <row r="916" spans="1:43" ht="15.5">
      <c r="A916" s="7"/>
      <c r="B916" s="8"/>
      <c r="C916" s="67"/>
      <c r="D916" s="67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6"/>
      <c r="Z916" s="6"/>
      <c r="AA916" s="6"/>
      <c r="AB916" s="6"/>
      <c r="AC916" s="6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</row>
    <row r="917" spans="1:43" ht="15.5">
      <c r="A917" s="7"/>
      <c r="B917" s="8"/>
      <c r="C917" s="67"/>
      <c r="D917" s="67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6"/>
      <c r="Z917" s="6"/>
      <c r="AA917" s="6"/>
      <c r="AB917" s="6"/>
      <c r="AC917" s="6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</row>
    <row r="918" spans="1:43" ht="15.5">
      <c r="A918" s="7"/>
      <c r="B918" s="8"/>
      <c r="C918" s="67"/>
      <c r="D918" s="67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6"/>
      <c r="Z918" s="6"/>
      <c r="AA918" s="6"/>
      <c r="AB918" s="6"/>
      <c r="AC918" s="6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</row>
    <row r="919" spans="1:43" ht="15.5">
      <c r="A919" s="7"/>
      <c r="B919" s="8"/>
      <c r="C919" s="67"/>
      <c r="D919" s="67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6"/>
      <c r="Z919" s="6"/>
      <c r="AA919" s="6"/>
      <c r="AB919" s="6"/>
      <c r="AC919" s="6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</row>
    <row r="920" spans="1:43" ht="15.5">
      <c r="A920" s="7"/>
      <c r="B920" s="8"/>
      <c r="C920" s="67"/>
      <c r="D920" s="67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6"/>
      <c r="Z920" s="6"/>
      <c r="AA920" s="6"/>
      <c r="AB920" s="6"/>
      <c r="AC920" s="6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</row>
    <row r="921" spans="1:43" ht="15.5">
      <c r="A921" s="7"/>
      <c r="B921" s="8"/>
      <c r="C921" s="67"/>
      <c r="D921" s="67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6"/>
      <c r="Z921" s="6"/>
      <c r="AA921" s="6"/>
      <c r="AB921" s="6"/>
      <c r="AC921" s="6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</row>
    <row r="922" spans="1:43" ht="15.5">
      <c r="A922" s="7"/>
      <c r="B922" s="8"/>
      <c r="C922" s="67"/>
      <c r="D922" s="67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6"/>
      <c r="Z922" s="6"/>
      <c r="AA922" s="6"/>
      <c r="AB922" s="6"/>
      <c r="AC922" s="6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</row>
    <row r="923" spans="1:43" ht="15.5">
      <c r="A923" s="7"/>
      <c r="B923" s="8"/>
      <c r="C923" s="67"/>
      <c r="D923" s="67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6"/>
      <c r="Z923" s="6"/>
      <c r="AA923" s="6"/>
      <c r="AB923" s="6"/>
      <c r="AC923" s="6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</row>
    <row r="924" spans="1:43" ht="15.5">
      <c r="A924" s="7"/>
      <c r="B924" s="8"/>
      <c r="C924" s="67"/>
      <c r="D924" s="67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6"/>
      <c r="Z924" s="6"/>
      <c r="AA924" s="6"/>
      <c r="AB924" s="6"/>
      <c r="AC924" s="6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</row>
    <row r="925" spans="1:43" ht="15.5">
      <c r="A925" s="7"/>
      <c r="B925" s="8"/>
      <c r="C925" s="67"/>
      <c r="D925" s="67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6"/>
      <c r="Z925" s="6"/>
      <c r="AA925" s="6"/>
      <c r="AB925" s="6"/>
      <c r="AC925" s="6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</row>
    <row r="926" spans="1:43" ht="15.5">
      <c r="A926" s="7"/>
      <c r="B926" s="8"/>
      <c r="C926" s="67"/>
      <c r="D926" s="67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6"/>
      <c r="Z926" s="6"/>
      <c r="AA926" s="6"/>
      <c r="AB926" s="6"/>
      <c r="AC926" s="6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</row>
    <row r="927" spans="1:43" ht="15.5">
      <c r="A927" s="7"/>
      <c r="B927" s="8"/>
      <c r="C927" s="67"/>
      <c r="D927" s="67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6"/>
      <c r="Z927" s="6"/>
      <c r="AA927" s="6"/>
      <c r="AB927" s="6"/>
      <c r="AC927" s="6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</row>
    <row r="928" spans="1:43" ht="15.5">
      <c r="A928" s="7"/>
      <c r="B928" s="8"/>
      <c r="C928" s="67"/>
      <c r="D928" s="67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6"/>
      <c r="Z928" s="6"/>
      <c r="AA928" s="6"/>
      <c r="AB928" s="6"/>
      <c r="AC928" s="6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</row>
    <row r="929" spans="1:43" ht="15.5">
      <c r="A929" s="7"/>
      <c r="B929" s="8"/>
      <c r="C929" s="67"/>
      <c r="D929" s="67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6"/>
      <c r="Z929" s="6"/>
      <c r="AA929" s="6"/>
      <c r="AB929" s="6"/>
      <c r="AC929" s="6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</row>
    <row r="930" spans="1:43" ht="15.5">
      <c r="A930" s="7"/>
      <c r="B930" s="8"/>
      <c r="C930" s="67"/>
      <c r="D930" s="67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6"/>
      <c r="Z930" s="6"/>
      <c r="AA930" s="6"/>
      <c r="AB930" s="6"/>
      <c r="AC930" s="6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</row>
    <row r="931" spans="1:43" ht="15.5">
      <c r="A931" s="7"/>
      <c r="B931" s="8"/>
      <c r="C931" s="67"/>
      <c r="D931" s="67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6"/>
      <c r="Z931" s="6"/>
      <c r="AA931" s="6"/>
      <c r="AB931" s="6"/>
      <c r="AC931" s="6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</row>
    <row r="932" spans="1:43" ht="15.5">
      <c r="A932" s="7"/>
      <c r="B932" s="8"/>
      <c r="C932" s="67"/>
      <c r="D932" s="67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6"/>
      <c r="Z932" s="6"/>
      <c r="AA932" s="6"/>
      <c r="AB932" s="6"/>
      <c r="AC932" s="6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</row>
    <row r="933" spans="1:43" ht="15.5">
      <c r="A933" s="7"/>
      <c r="B933" s="8"/>
      <c r="C933" s="67"/>
      <c r="D933" s="67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6"/>
      <c r="Z933" s="6"/>
      <c r="AA933" s="6"/>
      <c r="AB933" s="6"/>
      <c r="AC933" s="6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</row>
    <row r="934" spans="1:43" ht="15.5">
      <c r="A934" s="7"/>
      <c r="B934" s="8"/>
      <c r="C934" s="67"/>
      <c r="D934" s="67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6"/>
      <c r="Z934" s="6"/>
      <c r="AA934" s="6"/>
      <c r="AB934" s="6"/>
      <c r="AC934" s="6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</row>
    <row r="935" spans="1:43" ht="15.5">
      <c r="A935" s="7"/>
      <c r="B935" s="8"/>
      <c r="C935" s="67"/>
      <c r="D935" s="67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6"/>
      <c r="Z935" s="6"/>
      <c r="AA935" s="6"/>
      <c r="AB935" s="6"/>
      <c r="AC935" s="6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</row>
    <row r="936" spans="1:43" ht="15.5">
      <c r="A936" s="7"/>
      <c r="B936" s="8"/>
      <c r="C936" s="67"/>
      <c r="D936" s="67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6"/>
      <c r="Z936" s="6"/>
      <c r="AA936" s="6"/>
      <c r="AB936" s="6"/>
      <c r="AC936" s="6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</row>
    <row r="937" spans="1:43" ht="15.5">
      <c r="A937" s="7"/>
      <c r="B937" s="8"/>
      <c r="C937" s="67"/>
      <c r="D937" s="67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6"/>
      <c r="Z937" s="6"/>
      <c r="AA937" s="6"/>
      <c r="AB937" s="6"/>
      <c r="AC937" s="6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</row>
    <row r="938" spans="1:43" ht="15.5">
      <c r="A938" s="7"/>
      <c r="B938" s="8"/>
      <c r="C938" s="67"/>
      <c r="D938" s="67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6"/>
      <c r="Z938" s="6"/>
      <c r="AA938" s="6"/>
      <c r="AB938" s="6"/>
      <c r="AC938" s="6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</row>
    <row r="939" spans="1:43" ht="15.5">
      <c r="A939" s="7"/>
      <c r="B939" s="8"/>
      <c r="C939" s="67"/>
      <c r="D939" s="67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6"/>
      <c r="Z939" s="6"/>
      <c r="AA939" s="6"/>
      <c r="AB939" s="6"/>
      <c r="AC939" s="6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</row>
    <row r="940" spans="1:43" ht="15.5">
      <c r="A940" s="7"/>
      <c r="B940" s="8"/>
      <c r="C940" s="67"/>
      <c r="D940" s="67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6"/>
      <c r="Z940" s="6"/>
      <c r="AA940" s="6"/>
      <c r="AB940" s="6"/>
      <c r="AC940" s="6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</row>
    <row r="941" spans="1:43" ht="15.5">
      <c r="A941" s="7"/>
      <c r="B941" s="8"/>
      <c r="C941" s="67"/>
      <c r="D941" s="67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6"/>
      <c r="Z941" s="6"/>
      <c r="AA941" s="6"/>
      <c r="AB941" s="6"/>
      <c r="AC941" s="6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</row>
    <row r="942" spans="1:43" ht="15.5">
      <c r="A942" s="7"/>
      <c r="B942" s="8"/>
      <c r="C942" s="67"/>
      <c r="D942" s="67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6"/>
      <c r="Z942" s="6"/>
      <c r="AA942" s="6"/>
      <c r="AB942" s="6"/>
      <c r="AC942" s="6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</row>
    <row r="943" spans="1:43" ht="15.5">
      <c r="A943" s="7"/>
      <c r="B943" s="8"/>
      <c r="C943" s="67"/>
      <c r="D943" s="67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6"/>
      <c r="Z943" s="6"/>
      <c r="AA943" s="6"/>
      <c r="AB943" s="6"/>
      <c r="AC943" s="6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</row>
    <row r="944" spans="1:43" ht="15.5">
      <c r="A944" s="7"/>
      <c r="B944" s="8"/>
      <c r="C944" s="67"/>
      <c r="D944" s="67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6"/>
      <c r="Z944" s="6"/>
      <c r="AA944" s="6"/>
      <c r="AB944" s="6"/>
      <c r="AC944" s="6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</row>
    <row r="945" spans="1:43" ht="15.5">
      <c r="A945" s="7"/>
      <c r="B945" s="8"/>
      <c r="C945" s="67"/>
      <c r="D945" s="67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6"/>
      <c r="Z945" s="6"/>
      <c r="AA945" s="6"/>
      <c r="AB945" s="6"/>
      <c r="AC945" s="6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</row>
    <row r="946" spans="1:43" ht="15.5">
      <c r="A946" s="7"/>
      <c r="B946" s="8"/>
      <c r="C946" s="67"/>
      <c r="D946" s="67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6"/>
      <c r="Z946" s="6"/>
      <c r="AA946" s="6"/>
      <c r="AB946" s="6"/>
      <c r="AC946" s="6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</row>
    <row r="947" spans="1:43" ht="15.5">
      <c r="A947" s="7"/>
      <c r="B947" s="8"/>
      <c r="C947" s="67"/>
      <c r="D947" s="67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6"/>
      <c r="Z947" s="6"/>
      <c r="AA947" s="6"/>
      <c r="AB947" s="6"/>
      <c r="AC947" s="6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</row>
    <row r="948" spans="1:43" ht="15.5">
      <c r="A948" s="7"/>
      <c r="B948" s="8"/>
      <c r="C948" s="67"/>
      <c r="D948" s="67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6"/>
      <c r="Z948" s="6"/>
      <c r="AA948" s="6"/>
      <c r="AB948" s="6"/>
      <c r="AC948" s="6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</row>
    <row r="949" spans="1:43" ht="15.5">
      <c r="A949" s="7"/>
      <c r="B949" s="8"/>
      <c r="C949" s="67"/>
      <c r="D949" s="67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6"/>
      <c r="Z949" s="6"/>
      <c r="AA949" s="6"/>
      <c r="AB949" s="6"/>
      <c r="AC949" s="6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</row>
    <row r="950" spans="1:43" ht="15.5">
      <c r="A950" s="7"/>
      <c r="B950" s="8"/>
      <c r="C950" s="67"/>
      <c r="D950" s="67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6"/>
      <c r="Z950" s="6"/>
      <c r="AA950" s="6"/>
      <c r="AB950" s="6"/>
      <c r="AC950" s="6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</row>
    <row r="951" spans="1:43" ht="15.5">
      <c r="A951" s="7"/>
      <c r="B951" s="8"/>
      <c r="C951" s="67"/>
      <c r="D951" s="67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6"/>
      <c r="Z951" s="6"/>
      <c r="AA951" s="6"/>
      <c r="AB951" s="6"/>
      <c r="AC951" s="6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</row>
    <row r="952" spans="1:43" ht="15.5">
      <c r="A952" s="7"/>
      <c r="B952" s="8"/>
      <c r="C952" s="67"/>
      <c r="D952" s="67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6"/>
      <c r="Z952" s="6"/>
      <c r="AA952" s="6"/>
      <c r="AB952" s="6"/>
      <c r="AC952" s="6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</row>
    <row r="953" spans="1:43" ht="15.5">
      <c r="A953" s="7"/>
      <c r="B953" s="8"/>
      <c r="C953" s="67"/>
      <c r="D953" s="67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6"/>
      <c r="Z953" s="6"/>
      <c r="AA953" s="6"/>
      <c r="AB953" s="6"/>
      <c r="AC953" s="6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</row>
    <row r="954" spans="1:43" ht="15.5">
      <c r="A954" s="7"/>
      <c r="B954" s="8"/>
      <c r="C954" s="67"/>
      <c r="D954" s="67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6"/>
      <c r="Z954" s="6"/>
      <c r="AA954" s="6"/>
      <c r="AB954" s="6"/>
      <c r="AC954" s="6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</row>
    <row r="955" spans="1:43" ht="15.5">
      <c r="A955" s="7"/>
      <c r="B955" s="8"/>
      <c r="C955" s="67"/>
      <c r="D955" s="67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6"/>
      <c r="Z955" s="6"/>
      <c r="AA955" s="6"/>
      <c r="AB955" s="6"/>
      <c r="AC955" s="6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</row>
    <row r="956" spans="1:43" ht="15.5">
      <c r="A956" s="7"/>
      <c r="B956" s="8"/>
      <c r="C956" s="67"/>
      <c r="D956" s="67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6"/>
      <c r="Z956" s="6"/>
      <c r="AA956" s="6"/>
      <c r="AB956" s="6"/>
      <c r="AC956" s="6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</row>
    <row r="957" spans="1:43" ht="15.5">
      <c r="A957" s="7"/>
      <c r="B957" s="8"/>
      <c r="C957" s="67"/>
      <c r="D957" s="67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6"/>
      <c r="Z957" s="6"/>
      <c r="AA957" s="6"/>
      <c r="AB957" s="6"/>
      <c r="AC957" s="6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</row>
    <row r="958" spans="1:43" ht="15.5">
      <c r="A958" s="7"/>
      <c r="B958" s="8"/>
      <c r="C958" s="67"/>
      <c r="D958" s="67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6"/>
      <c r="Z958" s="6"/>
      <c r="AA958" s="6"/>
      <c r="AB958" s="6"/>
      <c r="AC958" s="6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</row>
  </sheetData>
  <mergeCells count="24">
    <mergeCell ref="K5:O5"/>
    <mergeCell ref="P5:R5"/>
    <mergeCell ref="S5:U5"/>
    <mergeCell ref="V5:X5"/>
    <mergeCell ref="Z2:AC2"/>
    <mergeCell ref="K4:X4"/>
    <mergeCell ref="F5:G5"/>
    <mergeCell ref="H5:H6"/>
    <mergeCell ref="B44:D44"/>
    <mergeCell ref="I5:I6"/>
    <mergeCell ref="J5:J6"/>
    <mergeCell ref="B4:B6"/>
    <mergeCell ref="C4:C6"/>
    <mergeCell ref="D4:D6"/>
    <mergeCell ref="E4:E6"/>
    <mergeCell ref="F4:J4"/>
    <mergeCell ref="AG4:AG6"/>
    <mergeCell ref="AH4:AH6"/>
    <mergeCell ref="AI4:AI6"/>
    <mergeCell ref="Y4:Y6"/>
    <mergeCell ref="Z4:AC5"/>
    <mergeCell ref="AD4:AD6"/>
    <mergeCell ref="AE4:AE6"/>
    <mergeCell ref="AF4:AF6"/>
  </mergeCells>
  <conditionalFormatting sqref="E8:J39 L8:AC39 AJ8:AQ39">
    <cfRule type="containsText" dxfId="3" priority="1" operator="containsText" text=".">
      <formula>NOT(ISERROR(SEARCH(("."),(E8))))</formula>
    </cfRule>
  </conditionalFormatting>
  <conditionalFormatting sqref="E7:J43">
    <cfRule type="containsBlanks" dxfId="2" priority="2">
      <formula>LEN(TRIM(E7))=0</formula>
    </cfRule>
  </conditionalFormatting>
  <conditionalFormatting sqref="L7:AC43">
    <cfRule type="containsBlanks" dxfId="1" priority="3">
      <formula>LEN(TRIM(L7))=0</formula>
    </cfRule>
  </conditionalFormatting>
  <printOptions gridLines="1"/>
  <pageMargins left="0.10185464621800325" right="0.10185464621800325" top="0.18333836319240585" bottom="0.6" header="0" footer="0"/>
  <pageSetup paperSize="9" scale="5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CJ967"/>
  <sheetViews>
    <sheetView tabSelected="1" zoomScale="70" zoomScaleNormal="70" workbookViewId="0">
      <pane xSplit="4" ySplit="6" topLeftCell="X43" activePane="bottomRight" state="frozen"/>
      <selection pane="topRight" activeCell="E1" sqref="E1"/>
      <selection pane="bottomLeft" activeCell="A7" sqref="A7"/>
      <selection pane="bottomRight" activeCell="A97" sqref="A97:XFD97"/>
    </sheetView>
  </sheetViews>
  <sheetFormatPr defaultColWidth="14.453125" defaultRowHeight="15.75" customHeight="1"/>
  <cols>
    <col min="1" max="2" width="4.54296875" customWidth="1"/>
    <col min="3" max="3" width="13.7265625" customWidth="1"/>
    <col min="4" max="4" width="57.26953125" customWidth="1"/>
    <col min="5" max="5" width="58.7265625" hidden="1" customWidth="1"/>
    <col min="6" max="6" width="12.453125" customWidth="1"/>
    <col min="7" max="7" width="12.26953125" customWidth="1"/>
    <col min="8" max="8" width="12.81640625" customWidth="1"/>
    <col min="9" max="9" width="13" customWidth="1"/>
    <col min="10" max="10" width="13.54296875" customWidth="1"/>
    <col min="12" max="12" width="12.26953125" customWidth="1"/>
    <col min="13" max="13" width="12.453125" customWidth="1"/>
    <col min="14" max="14" width="12.08984375" customWidth="1"/>
    <col min="15" max="15" width="10.7265625" customWidth="1"/>
    <col min="16" max="16" width="11.54296875" customWidth="1"/>
    <col min="17" max="17" width="12" customWidth="1"/>
    <col min="18" max="18" width="11.453125" customWidth="1"/>
    <col min="19" max="19" width="11.26953125" customWidth="1"/>
    <col min="20" max="20" width="12.7265625" customWidth="1"/>
    <col min="21" max="21" width="11.7265625" customWidth="1"/>
    <col min="22" max="24" width="12.7265625" customWidth="1"/>
    <col min="25" max="25" width="27.54296875" customWidth="1"/>
    <col min="26" max="26" width="19.81640625" customWidth="1"/>
    <col min="27" max="27" width="14.81640625" customWidth="1"/>
    <col min="28" max="28" width="15.08984375" customWidth="1"/>
    <col min="29" max="30" width="12.08984375" customWidth="1"/>
    <col min="34" max="34" width="20.08984375" customWidth="1"/>
    <col min="35" max="36" width="23.54296875" customWidth="1"/>
    <col min="37" max="37" width="58.7265625" customWidth="1"/>
  </cols>
  <sheetData>
    <row r="1" spans="1:88" ht="22.5">
      <c r="A1" s="1"/>
      <c r="B1" s="2"/>
      <c r="C1" s="3"/>
      <c r="D1" s="4" t="s">
        <v>128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5"/>
      <c r="AF1" s="5"/>
      <c r="AG1" s="5"/>
      <c r="AH1" s="5"/>
      <c r="AI1" s="5"/>
      <c r="AJ1" s="5"/>
      <c r="AK1" s="5"/>
      <c r="AL1" s="5"/>
      <c r="AM1" s="1"/>
      <c r="AN1" s="2" t="s">
        <v>129</v>
      </c>
      <c r="AO1" s="3" t="s">
        <v>129</v>
      </c>
      <c r="AP1" s="68" t="s">
        <v>129</v>
      </c>
      <c r="AQ1" s="9" t="s">
        <v>129</v>
      </c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</row>
    <row r="2" spans="1:88" ht="22.5">
      <c r="A2" s="7"/>
      <c r="B2" s="8"/>
      <c r="C2" s="9"/>
      <c r="D2" s="10"/>
      <c r="E2" s="10"/>
      <c r="F2" s="10" t="s">
        <v>1</v>
      </c>
      <c r="G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201" t="s">
        <v>2</v>
      </c>
      <c r="AA2" s="202"/>
      <c r="AB2" s="202"/>
      <c r="AC2" s="202"/>
      <c r="AD2" s="11"/>
      <c r="AE2" s="5"/>
      <c r="AF2" s="5"/>
      <c r="AG2" s="5"/>
      <c r="AH2" s="5"/>
      <c r="AI2" s="5"/>
      <c r="AJ2" s="5"/>
      <c r="AK2" s="5"/>
      <c r="AL2" s="5"/>
      <c r="AM2" s="7"/>
      <c r="AN2" s="8"/>
      <c r="AO2" s="9"/>
      <c r="AP2" s="10"/>
      <c r="AQ2" s="10"/>
      <c r="AR2" s="10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</row>
    <row r="3" spans="1:88" ht="19.5" customHeight="1">
      <c r="A3" s="7"/>
      <c r="B3" s="8"/>
      <c r="C3" s="12" t="s">
        <v>130</v>
      </c>
      <c r="D3" s="12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6"/>
      <c r="AA3" s="6"/>
      <c r="AB3" s="6"/>
      <c r="AC3" s="6"/>
      <c r="AD3" s="6"/>
      <c r="AE3" s="5"/>
      <c r="AF3" s="5"/>
      <c r="AG3" s="5"/>
      <c r="AH3" s="5"/>
      <c r="AI3" s="5"/>
      <c r="AJ3" s="5"/>
      <c r="AK3" s="5"/>
      <c r="AL3" s="5"/>
      <c r="AM3" s="7"/>
      <c r="AN3" s="8"/>
      <c r="AO3" s="12"/>
      <c r="AP3" s="12"/>
      <c r="AQ3" s="12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</row>
    <row r="4" spans="1:88" ht="36.75" customHeight="1">
      <c r="A4" s="7"/>
      <c r="B4" s="190" t="s">
        <v>4</v>
      </c>
      <c r="C4" s="190" t="s">
        <v>5</v>
      </c>
      <c r="D4" s="203" t="s">
        <v>6</v>
      </c>
      <c r="E4" s="203"/>
      <c r="F4" s="197" t="s">
        <v>7</v>
      </c>
      <c r="G4" s="200"/>
      <c r="H4" s="200"/>
      <c r="I4" s="200"/>
      <c r="J4" s="198"/>
      <c r="K4" s="197" t="s">
        <v>8</v>
      </c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198"/>
      <c r="Y4" s="190" t="s">
        <v>9</v>
      </c>
      <c r="Z4" s="191" t="s">
        <v>10</v>
      </c>
      <c r="AA4" s="192"/>
      <c r="AB4" s="192"/>
      <c r="AC4" s="192"/>
      <c r="AD4" s="193"/>
      <c r="AE4" s="187" t="s">
        <v>13</v>
      </c>
      <c r="AF4" s="187" t="s">
        <v>14</v>
      </c>
      <c r="AG4" s="187" t="s">
        <v>15</v>
      </c>
      <c r="AH4" s="187" t="s">
        <v>16</v>
      </c>
      <c r="AI4" s="187" t="s">
        <v>17</v>
      </c>
      <c r="AJ4" s="187" t="s">
        <v>18</v>
      </c>
      <c r="AK4" s="206" t="s">
        <v>131</v>
      </c>
      <c r="AL4" s="5"/>
      <c r="AM4" s="7"/>
      <c r="AN4" s="205"/>
      <c r="AO4" s="205"/>
      <c r="AP4" s="205"/>
      <c r="AQ4" s="205"/>
      <c r="AR4" s="202"/>
      <c r="AS4" s="205"/>
      <c r="AT4" s="202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</row>
    <row r="5" spans="1:88" ht="15">
      <c r="A5" s="14"/>
      <c r="B5" s="188"/>
      <c r="C5" s="188"/>
      <c r="D5" s="204"/>
      <c r="E5" s="204"/>
      <c r="F5" s="197" t="s">
        <v>19</v>
      </c>
      <c r="G5" s="198"/>
      <c r="H5" s="190" t="s">
        <v>20</v>
      </c>
      <c r="I5" s="190" t="s">
        <v>21</v>
      </c>
      <c r="J5" s="190" t="s">
        <v>22</v>
      </c>
      <c r="K5" s="197" t="s">
        <v>19</v>
      </c>
      <c r="L5" s="200"/>
      <c r="M5" s="200"/>
      <c r="N5" s="200"/>
      <c r="O5" s="198"/>
      <c r="P5" s="197" t="s">
        <v>20</v>
      </c>
      <c r="Q5" s="200"/>
      <c r="R5" s="198"/>
      <c r="S5" s="197" t="s">
        <v>21</v>
      </c>
      <c r="T5" s="200"/>
      <c r="U5" s="198"/>
      <c r="V5" s="197" t="s">
        <v>22</v>
      </c>
      <c r="W5" s="200"/>
      <c r="X5" s="198"/>
      <c r="Y5" s="188"/>
      <c r="Z5" s="194"/>
      <c r="AA5" s="195"/>
      <c r="AB5" s="195"/>
      <c r="AC5" s="195"/>
      <c r="AD5" s="196"/>
      <c r="AE5" s="188"/>
      <c r="AF5" s="188"/>
      <c r="AG5" s="188"/>
      <c r="AH5" s="188"/>
      <c r="AI5" s="188"/>
      <c r="AJ5" s="188"/>
      <c r="AK5" s="188"/>
      <c r="AL5" s="14"/>
      <c r="AM5" s="14"/>
      <c r="AN5" s="202"/>
      <c r="AO5" s="202"/>
      <c r="AP5" s="202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</row>
    <row r="6" spans="1:88" ht="75">
      <c r="A6" s="14"/>
      <c r="B6" s="189"/>
      <c r="C6" s="189"/>
      <c r="D6" s="196"/>
      <c r="E6" s="196"/>
      <c r="F6" s="15" t="s">
        <v>23</v>
      </c>
      <c r="G6" s="15" t="s">
        <v>24</v>
      </c>
      <c r="H6" s="189"/>
      <c r="I6" s="189"/>
      <c r="J6" s="189"/>
      <c r="K6" s="15" t="s">
        <v>23</v>
      </c>
      <c r="L6" s="15" t="s">
        <v>24</v>
      </c>
      <c r="M6" s="15" t="s">
        <v>25</v>
      </c>
      <c r="N6" s="15" t="s">
        <v>26</v>
      </c>
      <c r="O6" s="15" t="s">
        <v>27</v>
      </c>
      <c r="P6" s="15" t="s">
        <v>25</v>
      </c>
      <c r="Q6" s="15" t="s">
        <v>26</v>
      </c>
      <c r="R6" s="15" t="s">
        <v>27</v>
      </c>
      <c r="S6" s="15" t="s">
        <v>25</v>
      </c>
      <c r="T6" s="15" t="s">
        <v>26</v>
      </c>
      <c r="U6" s="15" t="s">
        <v>27</v>
      </c>
      <c r="V6" s="15" t="s">
        <v>25</v>
      </c>
      <c r="W6" s="15" t="s">
        <v>26</v>
      </c>
      <c r="X6" s="15" t="s">
        <v>27</v>
      </c>
      <c r="Y6" s="189"/>
      <c r="Z6" s="16" t="s">
        <v>28</v>
      </c>
      <c r="AA6" s="17" t="s">
        <v>29</v>
      </c>
      <c r="AB6" s="17" t="s">
        <v>30</v>
      </c>
      <c r="AC6" s="17" t="s">
        <v>31</v>
      </c>
      <c r="AD6" s="69" t="s">
        <v>132</v>
      </c>
      <c r="AE6" s="189"/>
      <c r="AF6" s="189"/>
      <c r="AG6" s="189"/>
      <c r="AH6" s="189"/>
      <c r="AI6" s="189"/>
      <c r="AJ6" s="189"/>
      <c r="AK6" s="189"/>
      <c r="AL6" s="14"/>
      <c r="AM6" s="14"/>
      <c r="AN6" s="202"/>
      <c r="AO6" s="202"/>
      <c r="AP6" s="202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</row>
    <row r="7" spans="1:88" ht="31">
      <c r="A7" s="1"/>
      <c r="B7" s="18">
        <v>1</v>
      </c>
      <c r="C7" s="15">
        <v>13491258</v>
      </c>
      <c r="D7" s="41" t="s">
        <v>133</v>
      </c>
      <c r="E7" s="70" t="s">
        <v>134</v>
      </c>
      <c r="F7" s="71">
        <v>123</v>
      </c>
      <c r="G7" s="72">
        <v>36</v>
      </c>
      <c r="H7" s="72">
        <v>839</v>
      </c>
      <c r="I7" s="72">
        <v>252</v>
      </c>
      <c r="J7" s="72">
        <v>882</v>
      </c>
      <c r="K7" s="73">
        <f t="shared" ref="K7:K98" si="0">M7+N7</f>
        <v>121</v>
      </c>
      <c r="L7" s="74">
        <v>33</v>
      </c>
      <c r="M7" s="74">
        <v>4</v>
      </c>
      <c r="N7" s="74">
        <v>117</v>
      </c>
      <c r="O7" s="75">
        <v>4</v>
      </c>
      <c r="P7" s="74">
        <v>50</v>
      </c>
      <c r="Q7" s="74">
        <v>781</v>
      </c>
      <c r="R7" s="75">
        <v>4</v>
      </c>
      <c r="S7" s="76">
        <v>28</v>
      </c>
      <c r="T7" s="76">
        <v>223</v>
      </c>
      <c r="U7" s="75">
        <v>0</v>
      </c>
      <c r="V7" s="75">
        <v>106</v>
      </c>
      <c r="W7" s="75">
        <v>756</v>
      </c>
      <c r="X7" s="75">
        <v>0</v>
      </c>
      <c r="Y7" s="77" t="s">
        <v>135</v>
      </c>
      <c r="Z7" s="77">
        <v>0</v>
      </c>
      <c r="AA7" s="77">
        <v>1</v>
      </c>
      <c r="AB7" s="77">
        <v>0</v>
      </c>
      <c r="AC7" s="77">
        <v>7</v>
      </c>
      <c r="AD7" s="77">
        <v>3</v>
      </c>
      <c r="AE7" s="26">
        <f>(N7+Q7+T7+W7)/(F7+H7+I7+J7)</f>
        <v>0.8955152671755725</v>
      </c>
      <c r="AF7" s="78">
        <f>(SUM(M7+N7+P7+Q7+S7+T7+V7+W7))/(F7++H7+I7+J7)</f>
        <v>0.98520992366412219</v>
      </c>
      <c r="AG7" s="78">
        <f>(O7+R7+U7+X7)/(F7+H7+I7+J7)</f>
        <v>3.8167938931297708E-3</v>
      </c>
      <c r="AH7" s="78">
        <f>(N7+Q7+T7)/(F7+H7+I7)</f>
        <v>0.92339373970345962</v>
      </c>
      <c r="AI7" s="78">
        <f>(SUM(M7+N7+P7+Q7+S7+T7)/(F7+H7+I7))</f>
        <v>0.99093904448105441</v>
      </c>
      <c r="AJ7" s="78">
        <f>(O7+R7+U7)/(F7+H7+I7)</f>
        <v>6.5897858319604614E-3</v>
      </c>
      <c r="AK7" s="79" t="s">
        <v>136</v>
      </c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</row>
    <row r="8" spans="1:88" ht="31">
      <c r="A8" s="28"/>
      <c r="B8" s="29">
        <v>2</v>
      </c>
      <c r="C8" s="15">
        <v>1990648</v>
      </c>
      <c r="D8" s="41" t="s">
        <v>137</v>
      </c>
      <c r="E8" s="80" t="s">
        <v>138</v>
      </c>
      <c r="F8" s="81">
        <v>44</v>
      </c>
      <c r="G8" s="82">
        <v>13</v>
      </c>
      <c r="H8" s="82">
        <v>104</v>
      </c>
      <c r="I8" s="82">
        <v>70</v>
      </c>
      <c r="J8" s="82">
        <v>45</v>
      </c>
      <c r="K8" s="83">
        <f t="shared" si="0"/>
        <v>44</v>
      </c>
      <c r="L8" s="82">
        <v>13</v>
      </c>
      <c r="M8" s="82">
        <v>0</v>
      </c>
      <c r="N8" s="82">
        <v>44</v>
      </c>
      <c r="O8" s="82">
        <v>10</v>
      </c>
      <c r="P8" s="82">
        <v>1</v>
      </c>
      <c r="Q8" s="82">
        <v>103</v>
      </c>
      <c r="R8" s="82">
        <v>7</v>
      </c>
      <c r="S8" s="82">
        <v>0</v>
      </c>
      <c r="T8" s="82">
        <v>70</v>
      </c>
      <c r="U8" s="82">
        <v>2</v>
      </c>
      <c r="V8" s="82">
        <v>0</v>
      </c>
      <c r="W8" s="82">
        <v>45</v>
      </c>
      <c r="X8" s="82">
        <v>0</v>
      </c>
      <c r="Y8" s="84" t="s">
        <v>54</v>
      </c>
      <c r="Z8" s="84">
        <v>0</v>
      </c>
      <c r="AA8" s="84">
        <v>0</v>
      </c>
      <c r="AB8" s="84">
        <v>0</v>
      </c>
      <c r="AC8" s="84">
        <v>0</v>
      </c>
      <c r="AD8" s="84"/>
      <c r="AE8" s="26">
        <f>(N8+Q8+T8+W8)/(F8+H8+I8+J8)</f>
        <v>0.99619771863117867</v>
      </c>
      <c r="AF8" s="78">
        <f>(SUM(M8+N8+P8+Q8+S8+T8+V8+W8))/(F8++H8+I8+J8)</f>
        <v>1</v>
      </c>
      <c r="AG8" s="78">
        <f>(O8+R8+U8+X8)/(F8+H8+I8+J8)</f>
        <v>7.2243346007604556E-2</v>
      </c>
      <c r="AH8" s="78">
        <f>(N8+Q8+T8)/(F8+H8+I8)</f>
        <v>0.99541284403669728</v>
      </c>
      <c r="AI8" s="78">
        <f>(SUM(M8+N8+P8+Q8+S8+T8)/(F8+H8+I8))</f>
        <v>1</v>
      </c>
      <c r="AJ8" s="78">
        <f>(O8+R8+U8)/(F8+H8+I8)</f>
        <v>8.7155963302752298E-2</v>
      </c>
      <c r="AK8" s="83" t="s">
        <v>139</v>
      </c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</row>
    <row r="9" spans="1:88" ht="31">
      <c r="A9" s="28"/>
      <c r="B9" s="29">
        <v>3</v>
      </c>
      <c r="C9" s="15">
        <v>42170577</v>
      </c>
      <c r="D9" s="30" t="s">
        <v>140</v>
      </c>
      <c r="E9" s="80" t="s">
        <v>141</v>
      </c>
      <c r="F9" s="86">
        <v>43</v>
      </c>
      <c r="G9" s="87">
        <v>2</v>
      </c>
      <c r="H9" s="87">
        <v>108</v>
      </c>
      <c r="I9" s="87">
        <v>72</v>
      </c>
      <c r="J9" s="87">
        <v>42</v>
      </c>
      <c r="K9" s="83">
        <f t="shared" si="0"/>
        <v>40</v>
      </c>
      <c r="L9" s="87">
        <v>2</v>
      </c>
      <c r="M9" s="87">
        <v>2</v>
      </c>
      <c r="N9" s="87">
        <v>38</v>
      </c>
      <c r="O9" s="87">
        <v>0</v>
      </c>
      <c r="P9" s="87">
        <v>6</v>
      </c>
      <c r="Q9" s="87">
        <v>101</v>
      </c>
      <c r="R9" s="87">
        <v>0</v>
      </c>
      <c r="S9" s="87">
        <v>7</v>
      </c>
      <c r="T9" s="87">
        <v>65</v>
      </c>
      <c r="U9" s="87">
        <v>0</v>
      </c>
      <c r="V9" s="87">
        <v>2</v>
      </c>
      <c r="W9" s="87">
        <v>40</v>
      </c>
      <c r="X9" s="87">
        <v>1</v>
      </c>
      <c r="Y9" s="88" t="s">
        <v>142</v>
      </c>
      <c r="Z9" s="88"/>
      <c r="AA9" s="88"/>
      <c r="AB9" s="88"/>
      <c r="AC9" s="88"/>
      <c r="AD9" s="88"/>
      <c r="AE9" s="26">
        <f>(N9+Q9+T9+W9)/(F9+H9+I9+J9)</f>
        <v>0.92075471698113209</v>
      </c>
      <c r="AF9" s="78">
        <f>(SUM(M9+N9+P9+Q9+S9+T9+V9+W9))/(F9++H9+I9+J9)</f>
        <v>0.98490566037735849</v>
      </c>
      <c r="AG9" s="78">
        <f>(O9+R9+U9+X9)/(F9+H9+I9+J9)</f>
        <v>3.7735849056603774E-3</v>
      </c>
      <c r="AH9" s="78">
        <f>(N9+Q9+T9)/(F9+H9+I9)</f>
        <v>0.91479820627802688</v>
      </c>
      <c r="AI9" s="78">
        <f>(SUM(M9+N9+P9+Q9+S9+T9)/(F9+H9+I9))</f>
        <v>0.98206278026905824</v>
      </c>
      <c r="AJ9" s="78">
        <f>(O9+R9+U9)/(F9+H9+I9)</f>
        <v>0</v>
      </c>
      <c r="AK9" s="89" t="s">
        <v>143</v>
      </c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</row>
    <row r="10" spans="1:88" ht="46.5">
      <c r="A10" s="28"/>
      <c r="B10" s="29">
        <v>4</v>
      </c>
      <c r="C10" s="15">
        <v>31338129</v>
      </c>
      <c r="D10" s="41" t="s">
        <v>144</v>
      </c>
      <c r="E10" s="80" t="s">
        <v>145</v>
      </c>
      <c r="F10" s="81">
        <v>5</v>
      </c>
      <c r="G10" s="82">
        <v>1</v>
      </c>
      <c r="H10" s="82">
        <v>30</v>
      </c>
      <c r="I10" s="82">
        <v>26</v>
      </c>
      <c r="J10" s="82">
        <v>32</v>
      </c>
      <c r="K10" s="83">
        <f t="shared" si="0"/>
        <v>5</v>
      </c>
      <c r="L10" s="82">
        <v>1</v>
      </c>
      <c r="M10" s="82">
        <v>0</v>
      </c>
      <c r="N10" s="82">
        <v>5</v>
      </c>
      <c r="O10" s="82">
        <v>0</v>
      </c>
      <c r="P10" s="82">
        <v>1</v>
      </c>
      <c r="Q10" s="82">
        <v>27</v>
      </c>
      <c r="R10" s="82">
        <v>0</v>
      </c>
      <c r="S10" s="82">
        <v>0</v>
      </c>
      <c r="T10" s="82">
        <v>26</v>
      </c>
      <c r="U10" s="82">
        <v>0</v>
      </c>
      <c r="V10" s="82">
        <v>3</v>
      </c>
      <c r="W10" s="82">
        <v>24</v>
      </c>
      <c r="X10" s="82">
        <v>0</v>
      </c>
      <c r="Y10" s="84" t="s">
        <v>146</v>
      </c>
      <c r="Z10" s="84">
        <v>0</v>
      </c>
      <c r="AA10" s="84">
        <v>1</v>
      </c>
      <c r="AB10" s="84">
        <v>0</v>
      </c>
      <c r="AC10" s="84">
        <v>3</v>
      </c>
      <c r="AD10" s="84"/>
      <c r="AE10" s="26">
        <f>(N10+Q10+T10+W10)/(F10+H10+I10+J10)</f>
        <v>0.88172043010752688</v>
      </c>
      <c r="AF10" s="78">
        <f>(SUM(M10+N10+P10+Q10+S10+T10+V10+W10))/(F10++H10+I10+J10)</f>
        <v>0.92473118279569888</v>
      </c>
      <c r="AG10" s="78">
        <f>(O10+R10+U10+X10)/(F10+H10+I10+J10)</f>
        <v>0</v>
      </c>
      <c r="AH10" s="78">
        <f>(N10+Q10+T10)/(F10+H10+I10)</f>
        <v>0.95081967213114749</v>
      </c>
      <c r="AI10" s="78">
        <f>(SUM(M10+N10+P10+Q10+S10+T10)/(F10+H10+I10))</f>
        <v>0.96721311475409832</v>
      </c>
      <c r="AJ10" s="78">
        <f>(O10+R10+U10)/(F10+H10+I10)</f>
        <v>0</v>
      </c>
      <c r="AK10" s="89" t="s">
        <v>147</v>
      </c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</row>
    <row r="11" spans="1:88" ht="46.5">
      <c r="A11" s="28"/>
      <c r="B11" s="29">
        <v>5</v>
      </c>
      <c r="C11" s="2">
        <v>3096940</v>
      </c>
      <c r="D11" s="30" t="s">
        <v>148</v>
      </c>
      <c r="E11" s="80" t="s">
        <v>149</v>
      </c>
      <c r="F11" s="86">
        <v>7</v>
      </c>
      <c r="G11" s="87">
        <v>1</v>
      </c>
      <c r="H11" s="87">
        <v>36</v>
      </c>
      <c r="I11" s="87">
        <v>17</v>
      </c>
      <c r="J11" s="87">
        <v>19</v>
      </c>
      <c r="K11" s="83">
        <f t="shared" si="0"/>
        <v>7</v>
      </c>
      <c r="L11" s="90">
        <v>1</v>
      </c>
      <c r="M11" s="90">
        <v>0</v>
      </c>
      <c r="N11" s="90">
        <v>7</v>
      </c>
      <c r="O11" s="90">
        <v>1</v>
      </c>
      <c r="P11" s="90">
        <v>1</v>
      </c>
      <c r="Q11" s="90">
        <v>34</v>
      </c>
      <c r="R11" s="90">
        <v>3</v>
      </c>
      <c r="S11" s="90">
        <v>1</v>
      </c>
      <c r="T11" s="90">
        <v>16</v>
      </c>
      <c r="U11" s="90">
        <v>1</v>
      </c>
      <c r="V11" s="90">
        <v>4</v>
      </c>
      <c r="W11" s="90">
        <v>15</v>
      </c>
      <c r="X11" s="90">
        <v>2</v>
      </c>
      <c r="Y11" s="91" t="s">
        <v>150</v>
      </c>
      <c r="Z11" s="91">
        <v>0</v>
      </c>
      <c r="AA11" s="91">
        <v>0</v>
      </c>
      <c r="AB11" s="91">
        <v>0</v>
      </c>
      <c r="AC11" s="91">
        <v>0</v>
      </c>
      <c r="AD11" s="91"/>
      <c r="AE11" s="26">
        <f>(N11+Q11+T11+W11)/(F11+H11+I11+J11)</f>
        <v>0.91139240506329111</v>
      </c>
      <c r="AF11" s="78">
        <f>(SUM(M11+N11+P11+Q11+S11+T11+V11+W11))/(F11++H11+I11+J11)</f>
        <v>0.98734177215189878</v>
      </c>
      <c r="AG11" s="78">
        <f>(O11+R11+U11+X11)/(F11+H11+I11+J11)</f>
        <v>8.8607594936708861E-2</v>
      </c>
      <c r="AH11" s="78">
        <f>(N11+Q11+T11)/(F11+H11+I11)</f>
        <v>0.95</v>
      </c>
      <c r="AI11" s="78">
        <f>(SUM(M11+N11+P11+Q11+S11+T11)/(F11+H11+I11))</f>
        <v>0.98333333333333328</v>
      </c>
      <c r="AJ11" s="78">
        <f>(O11+R11+U11)/(F11+H11+I11)</f>
        <v>8.3333333333333329E-2</v>
      </c>
      <c r="AK11" s="92" t="s">
        <v>151</v>
      </c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</row>
    <row r="12" spans="1:88" ht="31">
      <c r="A12" s="28"/>
      <c r="B12" s="29">
        <v>6</v>
      </c>
      <c r="C12" s="15">
        <v>3098229</v>
      </c>
      <c r="D12" s="30" t="s">
        <v>152</v>
      </c>
      <c r="E12" s="70" t="s">
        <v>153</v>
      </c>
      <c r="F12" s="86">
        <v>181</v>
      </c>
      <c r="G12" s="87">
        <v>4</v>
      </c>
      <c r="H12" s="87">
        <v>339</v>
      </c>
      <c r="I12" s="87">
        <v>251</v>
      </c>
      <c r="J12" s="87">
        <v>142</v>
      </c>
      <c r="K12" s="83">
        <f t="shared" si="0"/>
        <v>178</v>
      </c>
      <c r="L12" s="87">
        <v>3</v>
      </c>
      <c r="M12" s="87">
        <v>17</v>
      </c>
      <c r="N12" s="87">
        <v>161</v>
      </c>
      <c r="O12" s="87">
        <v>8</v>
      </c>
      <c r="P12" s="87">
        <v>62</v>
      </c>
      <c r="Q12" s="87">
        <v>262</v>
      </c>
      <c r="R12" s="87">
        <v>4</v>
      </c>
      <c r="S12" s="87">
        <v>58</v>
      </c>
      <c r="T12" s="87">
        <v>177</v>
      </c>
      <c r="U12" s="87">
        <v>3</v>
      </c>
      <c r="V12" s="87">
        <v>41</v>
      </c>
      <c r="W12" s="87">
        <v>92</v>
      </c>
      <c r="X12" s="87">
        <v>0</v>
      </c>
      <c r="Y12" s="88" t="s">
        <v>154</v>
      </c>
      <c r="Z12" s="94">
        <v>0</v>
      </c>
      <c r="AA12" s="94">
        <v>0</v>
      </c>
      <c r="AB12" s="94">
        <v>0</v>
      </c>
      <c r="AC12" s="94">
        <v>2</v>
      </c>
      <c r="AD12" s="94"/>
      <c r="AE12" s="26">
        <f>(N12+Q12+T12+W12)/(F12+H12+I12+J12)</f>
        <v>0.75794085432639646</v>
      </c>
      <c r="AF12" s="78">
        <f>(SUM(M12+N12+P12+Q12+S12+T12+V12+W12))/(F12++H12+I12+J12)</f>
        <v>0.9529025191675794</v>
      </c>
      <c r="AG12" s="78">
        <f>(O12+R12+U12+X12)/(F12+H12+I12+J12)</f>
        <v>1.642935377875137E-2</v>
      </c>
      <c r="AH12" s="78">
        <f>(N12+Q12+T12)/(F12+H12+I12)</f>
        <v>0.77821011673151752</v>
      </c>
      <c r="AI12" s="78">
        <f>(SUM(M12+N12+P12+Q12+S12+T12)/(F12+H12+I12))</f>
        <v>0.95590142671854739</v>
      </c>
      <c r="AJ12" s="78">
        <f>(O12+R12+U12)/(F12+H12+I12)</f>
        <v>1.9455252918287938E-2</v>
      </c>
      <c r="AK12" s="89" t="s">
        <v>155</v>
      </c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</row>
    <row r="13" spans="1:88" ht="46.5">
      <c r="A13" s="28"/>
      <c r="B13" s="19">
        <v>7</v>
      </c>
      <c r="C13" s="15">
        <v>20366499</v>
      </c>
      <c r="D13" s="41" t="s">
        <v>156</v>
      </c>
      <c r="E13" s="70" t="s">
        <v>157</v>
      </c>
      <c r="F13" s="86">
        <v>27</v>
      </c>
      <c r="G13" s="87">
        <v>2</v>
      </c>
      <c r="H13" s="87">
        <v>43</v>
      </c>
      <c r="I13" s="87">
        <v>19</v>
      </c>
      <c r="J13" s="87">
        <v>20</v>
      </c>
      <c r="K13" s="83">
        <f t="shared" si="0"/>
        <v>27</v>
      </c>
      <c r="L13" s="87">
        <v>2</v>
      </c>
      <c r="M13" s="87">
        <v>1</v>
      </c>
      <c r="N13" s="87">
        <v>26</v>
      </c>
      <c r="O13" s="87">
        <v>3</v>
      </c>
      <c r="P13" s="87">
        <v>2</v>
      </c>
      <c r="Q13" s="87">
        <v>41</v>
      </c>
      <c r="R13" s="87">
        <v>0</v>
      </c>
      <c r="S13" s="87">
        <v>1</v>
      </c>
      <c r="T13" s="87">
        <v>18</v>
      </c>
      <c r="U13" s="87">
        <v>0</v>
      </c>
      <c r="V13" s="87">
        <v>4</v>
      </c>
      <c r="W13" s="87">
        <v>13</v>
      </c>
      <c r="X13" s="87">
        <v>1</v>
      </c>
      <c r="Y13" s="94" t="s">
        <v>158</v>
      </c>
      <c r="Z13" s="94"/>
      <c r="AA13" s="94"/>
      <c r="AB13" s="94"/>
      <c r="AC13" s="94"/>
      <c r="AD13" s="94"/>
      <c r="AE13" s="26">
        <f>(N13+Q13+T13+W13)/(F13+H13+I13+J13)</f>
        <v>0.8990825688073395</v>
      </c>
      <c r="AF13" s="78">
        <f>(SUM(M13+N13+P13+Q13+S13+T13+V13+W13))/(F13++H13+I13+J13)</f>
        <v>0.97247706422018354</v>
      </c>
      <c r="AG13" s="78">
        <f>(O13+R13+U13+X13)/(F13+H13+I13+J13)</f>
        <v>3.669724770642202E-2</v>
      </c>
      <c r="AH13" s="78">
        <f>(N13+Q13+T13)/(F13+H13+I13)</f>
        <v>0.9550561797752809</v>
      </c>
      <c r="AI13" s="78">
        <f>(SUM(M13+N13+P13+Q13+S13+T13)/(F13+H13+I13))</f>
        <v>1</v>
      </c>
      <c r="AJ13" s="78">
        <f>(O13+R13+U13)/(F13+H13+I13)</f>
        <v>3.3707865168539325E-2</v>
      </c>
      <c r="AK13" s="79" t="s">
        <v>159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</row>
    <row r="14" spans="1:88" ht="108.5">
      <c r="A14" s="28"/>
      <c r="B14" s="29">
        <v>8</v>
      </c>
      <c r="C14" s="15">
        <v>2003818</v>
      </c>
      <c r="D14" s="30" t="s">
        <v>160</v>
      </c>
      <c r="E14" s="70" t="s">
        <v>161</v>
      </c>
      <c r="F14" s="86">
        <v>26</v>
      </c>
      <c r="G14" s="87">
        <v>2</v>
      </c>
      <c r="H14" s="87">
        <v>68</v>
      </c>
      <c r="I14" s="87">
        <v>38</v>
      </c>
      <c r="J14" s="87">
        <v>58</v>
      </c>
      <c r="K14" s="83">
        <f t="shared" si="0"/>
        <v>24</v>
      </c>
      <c r="L14" s="87">
        <v>2</v>
      </c>
      <c r="M14" s="87">
        <v>2</v>
      </c>
      <c r="N14" s="87">
        <v>22</v>
      </c>
      <c r="O14" s="87">
        <v>1</v>
      </c>
      <c r="P14" s="87">
        <v>10</v>
      </c>
      <c r="Q14" s="87">
        <v>50</v>
      </c>
      <c r="R14" s="87">
        <v>0</v>
      </c>
      <c r="S14" s="87">
        <v>5</v>
      </c>
      <c r="T14" s="87">
        <v>31</v>
      </c>
      <c r="U14" s="87">
        <v>0</v>
      </c>
      <c r="V14" s="87">
        <v>10</v>
      </c>
      <c r="W14" s="87">
        <v>35</v>
      </c>
      <c r="X14" s="87">
        <v>1</v>
      </c>
      <c r="Y14" s="94" t="s">
        <v>162</v>
      </c>
      <c r="Z14" s="94">
        <v>0</v>
      </c>
      <c r="AA14" s="94">
        <v>1</v>
      </c>
      <c r="AB14" s="94">
        <v>0</v>
      </c>
      <c r="AC14" s="94">
        <v>2</v>
      </c>
      <c r="AD14" s="94"/>
      <c r="AE14" s="26">
        <f>(N14+Q14+T14+W14)/(F14+H14+I14+J14)</f>
        <v>0.72631578947368425</v>
      </c>
      <c r="AF14" s="78">
        <f>(SUM(M14+N14+P14+Q14+S14+T14+V14+W14))/(F14++H14+I14+J14)</f>
        <v>0.86842105263157898</v>
      </c>
      <c r="AG14" s="78">
        <f>(O14+R14+U14+X14)/(F14+H14+I14+J14)</f>
        <v>1.0526315789473684E-2</v>
      </c>
      <c r="AH14" s="78">
        <f>(N14+Q14+T14)/(F14+H14+I14)</f>
        <v>0.78030303030303028</v>
      </c>
      <c r="AI14" s="78">
        <f>(SUM(M14+N14+P14+Q14+S14+T14)/(F14+H14+I14))</f>
        <v>0.90909090909090906</v>
      </c>
      <c r="AJ14" s="78">
        <f>(O14+R14+U14)/(F14+H14+I14)</f>
        <v>7.575757575757576E-3</v>
      </c>
      <c r="AK14" s="79" t="s">
        <v>163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</row>
    <row r="15" spans="1:88" ht="46.5">
      <c r="A15" s="28"/>
      <c r="B15" s="29">
        <v>9</v>
      </c>
      <c r="C15" s="15">
        <v>3097856</v>
      </c>
      <c r="D15" s="41" t="s">
        <v>164</v>
      </c>
      <c r="E15" s="70" t="s">
        <v>165</v>
      </c>
      <c r="F15" s="86">
        <v>9</v>
      </c>
      <c r="G15" s="87">
        <v>1</v>
      </c>
      <c r="H15" s="87">
        <v>19</v>
      </c>
      <c r="I15" s="87">
        <v>7</v>
      </c>
      <c r="J15" s="87">
        <v>17</v>
      </c>
      <c r="K15" s="83">
        <f t="shared" si="0"/>
        <v>9</v>
      </c>
      <c r="L15" s="87">
        <v>1</v>
      </c>
      <c r="M15" s="87">
        <v>1</v>
      </c>
      <c r="N15" s="87">
        <v>8</v>
      </c>
      <c r="O15" s="87">
        <v>0</v>
      </c>
      <c r="P15" s="87">
        <v>0</v>
      </c>
      <c r="Q15" s="87">
        <v>19</v>
      </c>
      <c r="R15" s="87">
        <v>0</v>
      </c>
      <c r="S15" s="87">
        <v>0</v>
      </c>
      <c r="T15" s="87">
        <v>7</v>
      </c>
      <c r="U15" s="87">
        <v>0</v>
      </c>
      <c r="V15" s="87">
        <v>3</v>
      </c>
      <c r="W15" s="87">
        <v>14</v>
      </c>
      <c r="X15" s="87">
        <v>0</v>
      </c>
      <c r="Y15" s="94" t="s">
        <v>54</v>
      </c>
      <c r="Z15" s="94">
        <v>0</v>
      </c>
      <c r="AA15" s="94">
        <v>0</v>
      </c>
      <c r="AB15" s="94">
        <v>0</v>
      </c>
      <c r="AC15" s="94">
        <v>0</v>
      </c>
      <c r="AD15" s="94"/>
      <c r="AE15" s="26">
        <f>(N15+Q15+T15+W15)/(F15+H15+I15+J15)</f>
        <v>0.92307692307692313</v>
      </c>
      <c r="AF15" s="78">
        <f>(SUM(M15+N15+P15+Q15+S15+T15+V15+W15))/(F15++H15+I15+J15)</f>
        <v>1</v>
      </c>
      <c r="AG15" s="78">
        <f>(O15+R15+U15+X15)/(F15+H15+I15+J15)</f>
        <v>0</v>
      </c>
      <c r="AH15" s="78">
        <f>(N15+Q15+T15)/(F15+H15+I15)</f>
        <v>0.97142857142857142</v>
      </c>
      <c r="AI15" s="78">
        <f>(SUM(M15+N15+P15+Q15+S15+T15)/(F15+H15+I15))</f>
        <v>1</v>
      </c>
      <c r="AJ15" s="78">
        <f>(O15+R15+U15)/(F15+H15+I15)</f>
        <v>0</v>
      </c>
      <c r="AK15" s="79" t="s">
        <v>166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</row>
    <row r="16" spans="1:88" ht="31">
      <c r="A16" s="28"/>
      <c r="B16" s="29">
        <v>10</v>
      </c>
      <c r="C16" s="15">
        <v>25759269</v>
      </c>
      <c r="D16" s="41" t="s">
        <v>167</v>
      </c>
      <c r="E16" s="80" t="s">
        <v>168</v>
      </c>
      <c r="F16" s="95">
        <v>14</v>
      </c>
      <c r="G16" s="90">
        <v>2</v>
      </c>
      <c r="H16" s="90">
        <v>61</v>
      </c>
      <c r="I16" s="90">
        <v>39</v>
      </c>
      <c r="J16" s="90">
        <v>59</v>
      </c>
      <c r="K16" s="83">
        <f t="shared" si="0"/>
        <v>13</v>
      </c>
      <c r="L16" s="90">
        <v>2</v>
      </c>
      <c r="M16" s="90">
        <v>0</v>
      </c>
      <c r="N16" s="90">
        <v>13</v>
      </c>
      <c r="O16" s="90">
        <v>0</v>
      </c>
      <c r="P16" s="90">
        <v>6</v>
      </c>
      <c r="Q16" s="90">
        <v>55</v>
      </c>
      <c r="R16" s="90">
        <v>0</v>
      </c>
      <c r="S16" s="90">
        <v>4</v>
      </c>
      <c r="T16" s="90">
        <v>35</v>
      </c>
      <c r="U16" s="90">
        <v>0</v>
      </c>
      <c r="V16" s="90">
        <v>0</v>
      </c>
      <c r="W16" s="90">
        <v>53</v>
      </c>
      <c r="X16" s="90">
        <v>0</v>
      </c>
      <c r="Y16" s="91" t="s">
        <v>169</v>
      </c>
      <c r="Z16" s="91">
        <v>0</v>
      </c>
      <c r="AA16" s="91">
        <v>0</v>
      </c>
      <c r="AB16" s="91">
        <v>0</v>
      </c>
      <c r="AC16" s="91">
        <v>0</v>
      </c>
      <c r="AD16" s="91"/>
      <c r="AE16" s="26">
        <f>(N16+Q16+T16+W16)/(F16+H16+I16+J16)</f>
        <v>0.90173410404624277</v>
      </c>
      <c r="AF16" s="78">
        <f>(SUM(M16+N16+P16+Q16+S16+T16+V16+W16))/(F16++H16+I16+J16)</f>
        <v>0.95953757225433522</v>
      </c>
      <c r="AG16" s="78">
        <f>(O16+R16+U16+X16)/(F16+H16+I16+J16)</f>
        <v>0</v>
      </c>
      <c r="AH16" s="78">
        <f>(N16+Q16+T16)/(F16+H16+I16)</f>
        <v>0.90350877192982459</v>
      </c>
      <c r="AI16" s="78">
        <f>(SUM(M16+N16+P16+Q16+S16+T16)/(F16+H16+I16))</f>
        <v>0.99122807017543857</v>
      </c>
      <c r="AJ16" s="78">
        <f>(O16+R16+U16)/(F16+H16+I16)</f>
        <v>0</v>
      </c>
      <c r="AK16" s="96" t="s">
        <v>170</v>
      </c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</row>
    <row r="17" spans="1:88" ht="57" customHeight="1">
      <c r="A17" s="28"/>
      <c r="B17" s="29">
        <v>11</v>
      </c>
      <c r="C17" s="15">
        <v>21992649</v>
      </c>
      <c r="D17" s="41" t="s">
        <v>171</v>
      </c>
      <c r="E17" s="70" t="s">
        <v>172</v>
      </c>
      <c r="F17" s="97">
        <v>109</v>
      </c>
      <c r="G17" s="98">
        <v>6</v>
      </c>
      <c r="H17" s="98">
        <v>196</v>
      </c>
      <c r="I17" s="98">
        <v>123</v>
      </c>
      <c r="J17" s="98">
        <v>101</v>
      </c>
      <c r="K17" s="83">
        <f t="shared" si="0"/>
        <v>109</v>
      </c>
      <c r="L17" s="98">
        <v>6</v>
      </c>
      <c r="M17" s="98">
        <v>0</v>
      </c>
      <c r="N17" s="98">
        <v>109</v>
      </c>
      <c r="O17" s="98">
        <v>3</v>
      </c>
      <c r="P17" s="98">
        <v>0</v>
      </c>
      <c r="Q17" s="98">
        <v>195</v>
      </c>
      <c r="R17" s="98">
        <v>0</v>
      </c>
      <c r="S17" s="98">
        <v>6</v>
      </c>
      <c r="T17" s="98">
        <v>117</v>
      </c>
      <c r="U17" s="98">
        <v>0</v>
      </c>
      <c r="V17" s="98">
        <v>15</v>
      </c>
      <c r="W17" s="98">
        <v>86</v>
      </c>
      <c r="X17" s="98">
        <v>0</v>
      </c>
      <c r="Y17" s="99" t="s">
        <v>173</v>
      </c>
      <c r="Z17" s="99">
        <v>0</v>
      </c>
      <c r="AA17" s="99">
        <v>1</v>
      </c>
      <c r="AB17" s="99">
        <v>0</v>
      </c>
      <c r="AC17" s="99">
        <v>0</v>
      </c>
      <c r="AD17" s="99"/>
      <c r="AE17" s="26">
        <f>(N17+Q17+T17+W17)/(F17+H17+I17+J17)</f>
        <v>0.9584120982986768</v>
      </c>
      <c r="AF17" s="78">
        <f>(SUM(M17+N17+P17+Q17+S17+T17+V17+W17))/(F17++H17+I17+J17)</f>
        <v>0.99810964083175802</v>
      </c>
      <c r="AG17" s="78">
        <f>(O17+R17+U17+X17)/(F17+H17+I17+J17)</f>
        <v>5.6710775047258983E-3</v>
      </c>
      <c r="AH17" s="78">
        <f>(N17+Q17+T17)/(F17+H17+I17)</f>
        <v>0.98364485981308414</v>
      </c>
      <c r="AI17" s="78">
        <f>(SUM(M17+N17+P17+Q17+S17+T17)/(F17+H17+I17))</f>
        <v>0.99766355140186913</v>
      </c>
      <c r="AJ17" s="78">
        <f>(O17+R17+U17)/(F17+H17+I17)</f>
        <v>7.0093457943925233E-3</v>
      </c>
      <c r="AK17" s="79" t="s">
        <v>174</v>
      </c>
      <c r="AL17" s="100" t="s">
        <v>175</v>
      </c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</row>
    <row r="18" spans="1:88" ht="46.5">
      <c r="A18" s="28"/>
      <c r="B18" s="29">
        <v>12</v>
      </c>
      <c r="C18" s="101" t="s">
        <v>176</v>
      </c>
      <c r="D18" s="30" t="s">
        <v>177</v>
      </c>
      <c r="E18" s="80" t="s">
        <v>178</v>
      </c>
      <c r="F18" s="86">
        <v>50</v>
      </c>
      <c r="G18" s="87">
        <v>9</v>
      </c>
      <c r="H18" s="87">
        <v>110</v>
      </c>
      <c r="I18" s="87">
        <v>64</v>
      </c>
      <c r="J18" s="87">
        <v>57</v>
      </c>
      <c r="K18" s="83">
        <f t="shared" si="0"/>
        <v>50</v>
      </c>
      <c r="L18" s="87">
        <v>9</v>
      </c>
      <c r="M18" s="87">
        <v>3</v>
      </c>
      <c r="N18" s="87">
        <v>47</v>
      </c>
      <c r="O18" s="87">
        <v>2</v>
      </c>
      <c r="P18" s="87">
        <v>18</v>
      </c>
      <c r="Q18" s="87">
        <v>84</v>
      </c>
      <c r="R18" s="87">
        <v>0</v>
      </c>
      <c r="S18" s="87">
        <v>13</v>
      </c>
      <c r="T18" s="87">
        <v>47</v>
      </c>
      <c r="U18" s="87">
        <v>0</v>
      </c>
      <c r="V18" s="87">
        <v>11</v>
      </c>
      <c r="W18" s="87">
        <v>40</v>
      </c>
      <c r="X18" s="87">
        <v>0</v>
      </c>
      <c r="Y18" s="94" t="s">
        <v>179</v>
      </c>
      <c r="Z18" s="94">
        <v>0</v>
      </c>
      <c r="AA18" s="94">
        <v>1</v>
      </c>
      <c r="AB18" s="94">
        <v>1</v>
      </c>
      <c r="AC18" s="94">
        <v>1</v>
      </c>
      <c r="AD18" s="94"/>
      <c r="AE18" s="26">
        <f>(N18+Q18+T18+W18)/(F18+H18+I18+J18)</f>
        <v>0.77580071174377219</v>
      </c>
      <c r="AF18" s="78">
        <f>(SUM(M18+N18+P18+Q18+S18+T18+V18+W18))/(F18++H18+I18+J18)</f>
        <v>0.93594306049822062</v>
      </c>
      <c r="AG18" s="78">
        <f>(O18+R18+U18+X18)/(F18+H18+I18+J18)</f>
        <v>7.1174377224199285E-3</v>
      </c>
      <c r="AH18" s="78">
        <f>(N18+Q18+T18)/(F18+H18+I18)</f>
        <v>0.7946428571428571</v>
      </c>
      <c r="AI18" s="78">
        <f>(SUM(M18+N18+P18+Q18+S18+T18)/(F18+H18+I18))</f>
        <v>0.9464285714285714</v>
      </c>
      <c r="AJ18" s="78">
        <f>(O18+R18+U18)/(F18+H18+I18)</f>
        <v>8.9285714285714281E-3</v>
      </c>
      <c r="AK18" s="96" t="s">
        <v>180</v>
      </c>
      <c r="AL18" s="100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</row>
    <row r="19" spans="1:88" ht="31">
      <c r="A19" s="28"/>
      <c r="B19" s="29">
        <v>13</v>
      </c>
      <c r="C19" s="15">
        <v>1990772</v>
      </c>
      <c r="D19" s="41" t="s">
        <v>181</v>
      </c>
      <c r="E19" s="80" t="s">
        <v>182</v>
      </c>
      <c r="F19" s="86">
        <v>20</v>
      </c>
      <c r="G19" s="87">
        <v>1</v>
      </c>
      <c r="H19" s="87">
        <v>46</v>
      </c>
      <c r="I19" s="87">
        <v>63</v>
      </c>
      <c r="J19" s="87">
        <v>42</v>
      </c>
      <c r="K19" s="83">
        <f t="shared" si="0"/>
        <v>20</v>
      </c>
      <c r="L19" s="87">
        <v>1</v>
      </c>
      <c r="M19" s="87">
        <v>0</v>
      </c>
      <c r="N19" s="87">
        <v>20</v>
      </c>
      <c r="O19" s="87">
        <v>2</v>
      </c>
      <c r="P19" s="87">
        <v>0</v>
      </c>
      <c r="Q19" s="87">
        <v>46</v>
      </c>
      <c r="R19" s="87">
        <v>3</v>
      </c>
      <c r="S19" s="87">
        <v>0</v>
      </c>
      <c r="T19" s="87">
        <v>63</v>
      </c>
      <c r="U19" s="87">
        <v>1</v>
      </c>
      <c r="V19" s="87">
        <v>0</v>
      </c>
      <c r="W19" s="87">
        <v>42</v>
      </c>
      <c r="X19" s="87">
        <v>5</v>
      </c>
      <c r="Y19" s="94"/>
      <c r="Z19" s="94"/>
      <c r="AA19" s="94"/>
      <c r="AB19" s="94"/>
      <c r="AC19" s="94"/>
      <c r="AD19" s="94"/>
      <c r="AE19" s="26">
        <f>(N19+Q19+T19+W19)/(F19+H19+I19+J19)</f>
        <v>1</v>
      </c>
      <c r="AF19" s="78">
        <f>(SUM(M19+N19+P19+Q19+S19+T19+V19+W19))/(F19++H19+I19+J19)</f>
        <v>1</v>
      </c>
      <c r="AG19" s="78">
        <f>(O19+R19+U19+X19)/(F19+H19+I19+J19)</f>
        <v>6.4327485380116955E-2</v>
      </c>
      <c r="AH19" s="78">
        <f>(N19+Q19+T19)/(F19+H19+I19)</f>
        <v>1</v>
      </c>
      <c r="AI19" s="78">
        <f>(SUM(M19+N19+P19+Q19+S19+T19)/(F19+H19+I19))</f>
        <v>1</v>
      </c>
      <c r="AJ19" s="78">
        <f>(O19+R19+U19)/(F19+H19+I19)</f>
        <v>4.6511627906976744E-2</v>
      </c>
      <c r="AK19" s="79" t="s">
        <v>183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</row>
    <row r="20" spans="1:88" ht="31">
      <c r="A20" s="28"/>
      <c r="B20" s="29">
        <v>14</v>
      </c>
      <c r="C20" s="15">
        <v>3096992</v>
      </c>
      <c r="D20" s="41" t="s">
        <v>184</v>
      </c>
      <c r="E20" s="80" t="s">
        <v>185</v>
      </c>
      <c r="F20" s="86">
        <v>23</v>
      </c>
      <c r="G20" s="87">
        <v>9</v>
      </c>
      <c r="H20" s="87">
        <v>107</v>
      </c>
      <c r="I20" s="87">
        <v>168</v>
      </c>
      <c r="J20" s="87">
        <v>50</v>
      </c>
      <c r="K20" s="83">
        <f t="shared" si="0"/>
        <v>23</v>
      </c>
      <c r="L20" s="87">
        <v>9</v>
      </c>
      <c r="M20" s="87">
        <v>0</v>
      </c>
      <c r="N20" s="87">
        <v>23</v>
      </c>
      <c r="O20" s="87">
        <v>0</v>
      </c>
      <c r="P20" s="87">
        <v>2</v>
      </c>
      <c r="Q20" s="87">
        <v>105</v>
      </c>
      <c r="R20" s="87">
        <v>0</v>
      </c>
      <c r="S20" s="87">
        <v>4</v>
      </c>
      <c r="T20" s="87">
        <v>164</v>
      </c>
      <c r="U20" s="87">
        <v>0</v>
      </c>
      <c r="V20" s="87">
        <v>1</v>
      </c>
      <c r="W20" s="87">
        <v>49</v>
      </c>
      <c r="X20" s="87">
        <v>0</v>
      </c>
      <c r="Y20" s="94">
        <v>0</v>
      </c>
      <c r="Z20" s="94">
        <v>0</v>
      </c>
      <c r="AA20" s="94">
        <v>0</v>
      </c>
      <c r="AB20" s="94">
        <v>0</v>
      </c>
      <c r="AC20" s="94">
        <v>0</v>
      </c>
      <c r="AD20" s="94"/>
      <c r="AE20" s="26">
        <f>(N20+Q20+T20+W20)/(F20+H20+I20+J20)</f>
        <v>0.97988505747126442</v>
      </c>
      <c r="AF20" s="78">
        <f>(SUM(M20+N20+P20+Q20+S20+T20+V20+W20))/(F20++H20+I20+J20)</f>
        <v>1</v>
      </c>
      <c r="AG20" s="78">
        <f>(O20+R20+U20+X20)/(F20+H20+I20+J20)</f>
        <v>0</v>
      </c>
      <c r="AH20" s="78">
        <f>(N20+Q20+T20)/(F20+H20+I20)</f>
        <v>0.97986577181208057</v>
      </c>
      <c r="AI20" s="78">
        <f>(SUM(M20+N20+P20+Q20+S20+T20)/(F20+H20+I20))</f>
        <v>1</v>
      </c>
      <c r="AJ20" s="78">
        <f>(O20+R20+U20)/(F20+H20+I20)</f>
        <v>0</v>
      </c>
      <c r="AK20" s="79" t="s">
        <v>186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</row>
    <row r="21" spans="1:88" ht="31">
      <c r="A21" s="28"/>
      <c r="B21" s="29">
        <v>15</v>
      </c>
      <c r="C21" s="15">
        <v>1991122</v>
      </c>
      <c r="D21" s="41" t="s">
        <v>187</v>
      </c>
      <c r="E21" s="80" t="s">
        <v>188</v>
      </c>
      <c r="F21" s="86">
        <v>49</v>
      </c>
      <c r="G21" s="87">
        <v>3</v>
      </c>
      <c r="H21" s="87">
        <v>123</v>
      </c>
      <c r="I21" s="87">
        <v>143</v>
      </c>
      <c r="J21" s="87">
        <v>105</v>
      </c>
      <c r="K21" s="83">
        <f t="shared" si="0"/>
        <v>49</v>
      </c>
      <c r="L21" s="87">
        <v>3</v>
      </c>
      <c r="M21" s="87">
        <v>1</v>
      </c>
      <c r="N21" s="87">
        <v>48</v>
      </c>
      <c r="O21" s="87">
        <v>4</v>
      </c>
      <c r="P21" s="87">
        <v>9</v>
      </c>
      <c r="Q21" s="87">
        <v>111</v>
      </c>
      <c r="R21" s="87">
        <v>1</v>
      </c>
      <c r="S21" s="87">
        <v>7</v>
      </c>
      <c r="T21" s="87">
        <v>136</v>
      </c>
      <c r="U21" s="87">
        <v>1</v>
      </c>
      <c r="V21" s="87">
        <v>10</v>
      </c>
      <c r="W21" s="87">
        <v>85</v>
      </c>
      <c r="X21" s="87">
        <v>7</v>
      </c>
      <c r="Y21" s="94" t="s">
        <v>189</v>
      </c>
      <c r="Z21" s="94">
        <v>0</v>
      </c>
      <c r="AA21" s="94">
        <v>1</v>
      </c>
      <c r="AB21" s="94">
        <v>0</v>
      </c>
      <c r="AC21" s="94">
        <v>3</v>
      </c>
      <c r="AD21" s="94"/>
      <c r="AE21" s="26">
        <f>(N21+Q21+T21+W21)/(F21+H21+I21+J21)</f>
        <v>0.90476190476190477</v>
      </c>
      <c r="AF21" s="78">
        <f>(SUM(M21+N21+P21+Q21+S21+T21+V21+W21))/(F21++H21+I21+J21)</f>
        <v>0.96904761904761905</v>
      </c>
      <c r="AG21" s="78">
        <f>(O21+R21+U21+X21)/(F21+H21+I21+J21)</f>
        <v>3.0952380952380953E-2</v>
      </c>
      <c r="AH21" s="78">
        <f>(N21+Q21+T21)/(F21+H21+I21)</f>
        <v>0.93650793650793651</v>
      </c>
      <c r="AI21" s="78">
        <f>(SUM(M21+N21+P21+Q21+S21+T21)/(F21+H21+I21))</f>
        <v>0.99047619047619051</v>
      </c>
      <c r="AJ21" s="78">
        <f>(O21+R21+U21)/(F21+H21+I21)</f>
        <v>1.9047619047619049E-2</v>
      </c>
      <c r="AK21" s="79" t="s">
        <v>190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</row>
    <row r="22" spans="1:88" ht="31">
      <c r="A22" s="28"/>
      <c r="B22" s="29">
        <v>16</v>
      </c>
      <c r="C22" s="15">
        <v>1990766</v>
      </c>
      <c r="D22" s="41" t="s">
        <v>191</v>
      </c>
      <c r="E22" s="80" t="s">
        <v>192</v>
      </c>
      <c r="F22" s="81">
        <v>40</v>
      </c>
      <c r="G22" s="82">
        <v>7</v>
      </c>
      <c r="H22" s="82">
        <v>113</v>
      </c>
      <c r="I22" s="82">
        <v>81</v>
      </c>
      <c r="J22" s="82">
        <v>113</v>
      </c>
      <c r="K22" s="83">
        <f t="shared" si="0"/>
        <v>40</v>
      </c>
      <c r="L22" s="82">
        <v>7</v>
      </c>
      <c r="M22" s="82">
        <v>0</v>
      </c>
      <c r="N22" s="82">
        <v>40</v>
      </c>
      <c r="O22" s="82">
        <v>3</v>
      </c>
      <c r="P22" s="82">
        <v>0</v>
      </c>
      <c r="Q22" s="82">
        <v>113</v>
      </c>
      <c r="R22" s="82">
        <v>2</v>
      </c>
      <c r="S22" s="82">
        <v>0</v>
      </c>
      <c r="T22" s="82">
        <v>81</v>
      </c>
      <c r="U22" s="82">
        <v>5</v>
      </c>
      <c r="V22" s="82">
        <v>0</v>
      </c>
      <c r="W22" s="82">
        <v>112</v>
      </c>
      <c r="X22" s="82">
        <v>9</v>
      </c>
      <c r="Y22" s="84" t="s">
        <v>193</v>
      </c>
      <c r="Z22" s="84">
        <v>0</v>
      </c>
      <c r="AA22" s="84">
        <v>0</v>
      </c>
      <c r="AB22" s="84">
        <v>0</v>
      </c>
      <c r="AC22" s="84">
        <v>0</v>
      </c>
      <c r="AD22" s="84"/>
      <c r="AE22" s="26">
        <f>(N22+Q22+T22+W22)/(F22+H22+I22+J22)</f>
        <v>0.99711815561959649</v>
      </c>
      <c r="AF22" s="78">
        <f>(SUM(M22+N22+P22+Q22+S22+T22+V22+W22))/(F22++H22+I22+J22)</f>
        <v>0.99711815561959649</v>
      </c>
      <c r="AG22" s="78">
        <f>(O22+R22+U22+X22)/(F22+H22+I22+J22)</f>
        <v>5.4755043227665709E-2</v>
      </c>
      <c r="AH22" s="78">
        <f>(N22+Q22+T22)/(F22+H22+I22)</f>
        <v>1</v>
      </c>
      <c r="AI22" s="78">
        <f>(SUM(M22+N22+P22+Q22+S22+T22)/(F22+H22+I22))</f>
        <v>1</v>
      </c>
      <c r="AJ22" s="78">
        <f>(O22+R22+U22)/(F22+H22+I22)</f>
        <v>4.2735042735042736E-2</v>
      </c>
      <c r="AK22" s="79" t="s">
        <v>194</v>
      </c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</row>
    <row r="23" spans="1:88" ht="46.5">
      <c r="A23" s="28"/>
      <c r="B23" s="29">
        <v>17</v>
      </c>
      <c r="C23" s="15">
        <v>2125042</v>
      </c>
      <c r="D23" s="41" t="s">
        <v>195</v>
      </c>
      <c r="E23" s="70" t="s">
        <v>196</v>
      </c>
      <c r="F23" s="86">
        <v>17</v>
      </c>
      <c r="G23" s="87">
        <v>1</v>
      </c>
      <c r="H23" s="87">
        <v>23</v>
      </c>
      <c r="I23" s="87">
        <v>7</v>
      </c>
      <c r="J23" s="87">
        <v>12</v>
      </c>
      <c r="K23" s="83">
        <f t="shared" si="0"/>
        <v>17</v>
      </c>
      <c r="L23" s="87">
        <v>1</v>
      </c>
      <c r="M23" s="87">
        <v>0</v>
      </c>
      <c r="N23" s="87">
        <v>17</v>
      </c>
      <c r="O23" s="87">
        <v>0</v>
      </c>
      <c r="P23" s="87">
        <v>1</v>
      </c>
      <c r="Q23" s="87">
        <v>22</v>
      </c>
      <c r="R23" s="87">
        <v>0</v>
      </c>
      <c r="S23" s="87">
        <v>2</v>
      </c>
      <c r="T23" s="87">
        <v>5</v>
      </c>
      <c r="U23" s="87">
        <v>0</v>
      </c>
      <c r="V23" s="87">
        <v>1</v>
      </c>
      <c r="W23" s="87">
        <v>10</v>
      </c>
      <c r="X23" s="87">
        <v>0</v>
      </c>
      <c r="Y23" s="94" t="s">
        <v>197</v>
      </c>
      <c r="Z23" s="94">
        <v>0</v>
      </c>
      <c r="AA23" s="94">
        <v>0</v>
      </c>
      <c r="AB23" s="94">
        <v>0</v>
      </c>
      <c r="AC23" s="94">
        <v>1</v>
      </c>
      <c r="AD23" s="94"/>
      <c r="AE23" s="26">
        <f>(N23+Q23+T23+W23)/(F23+H23+I23+J23)</f>
        <v>0.9152542372881356</v>
      </c>
      <c r="AF23" s="78">
        <f>(SUM(M23+N23+P23+Q23+S23+T23+V23+W23))/(F23++H23+I23+J23)</f>
        <v>0.98305084745762716</v>
      </c>
      <c r="AG23" s="78">
        <f>(O23+R23+U23+X23)/(F23+H23+I23+J23)</f>
        <v>0</v>
      </c>
      <c r="AH23" s="78">
        <f>(N23+Q23+T23)/(F23+H23+I23)</f>
        <v>0.93617021276595747</v>
      </c>
      <c r="AI23" s="78">
        <f>(SUM(M23+N23+P23+Q23+S23+T23)/(F23+H23+I23))</f>
        <v>1</v>
      </c>
      <c r="AJ23" s="78">
        <f>(O23+R23+U23)/(F23+H23+I23)</f>
        <v>0</v>
      </c>
      <c r="AK23" s="79" t="s">
        <v>198</v>
      </c>
      <c r="AL23" s="1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</row>
    <row r="24" spans="1:88" ht="33">
      <c r="A24" s="28"/>
      <c r="B24" s="29">
        <v>18</v>
      </c>
      <c r="C24" s="15">
        <v>2125013</v>
      </c>
      <c r="D24" s="41" t="s">
        <v>199</v>
      </c>
      <c r="E24" s="70" t="s">
        <v>200</v>
      </c>
      <c r="F24" s="102">
        <v>26</v>
      </c>
      <c r="G24" s="103">
        <v>2</v>
      </c>
      <c r="H24" s="103">
        <v>14</v>
      </c>
      <c r="I24" s="103">
        <v>17</v>
      </c>
      <c r="J24" s="103">
        <v>10</v>
      </c>
      <c r="K24" s="83">
        <f t="shared" si="0"/>
        <v>25</v>
      </c>
      <c r="L24" s="103">
        <v>2</v>
      </c>
      <c r="M24" s="103">
        <v>2</v>
      </c>
      <c r="N24" s="103">
        <v>23</v>
      </c>
      <c r="O24" s="103">
        <v>7</v>
      </c>
      <c r="P24" s="103">
        <v>3</v>
      </c>
      <c r="Q24" s="103">
        <v>11</v>
      </c>
      <c r="R24" s="103">
        <v>0</v>
      </c>
      <c r="S24" s="103">
        <v>5</v>
      </c>
      <c r="T24" s="103">
        <v>12</v>
      </c>
      <c r="U24" s="103">
        <v>1</v>
      </c>
      <c r="V24" s="103">
        <v>1</v>
      </c>
      <c r="W24" s="103">
        <v>7</v>
      </c>
      <c r="X24" s="103">
        <v>0</v>
      </c>
      <c r="Y24" s="104" t="s">
        <v>201</v>
      </c>
      <c r="Z24" s="104">
        <v>0</v>
      </c>
      <c r="AA24" s="104">
        <v>0</v>
      </c>
      <c r="AB24" s="104">
        <v>0</v>
      </c>
      <c r="AC24" s="104">
        <v>0</v>
      </c>
      <c r="AD24" s="104"/>
      <c r="AE24" s="26">
        <f>(N24+Q24+T24+W24)/(F24+H24+I24+J24)</f>
        <v>0.79104477611940294</v>
      </c>
      <c r="AF24" s="78">
        <f>(SUM(M24+N24+P24+Q24+S24+T24+V24+W24))/(F24++H24+I24+J24)</f>
        <v>0.95522388059701491</v>
      </c>
      <c r="AG24" s="78">
        <f>(O24+R24+U24+X24)/(F24+H24+I24+J24)</f>
        <v>0.11940298507462686</v>
      </c>
      <c r="AH24" s="78">
        <f>(N24+Q24+T24)/(F24+H24+I24)</f>
        <v>0.80701754385964908</v>
      </c>
      <c r="AI24" s="78">
        <f>(SUM(M24+N24+P24+Q24+S24+T24)/(F24+H24+I24))</f>
        <v>0.98245614035087714</v>
      </c>
      <c r="AJ24" s="78">
        <f>(O24+R24+U24)/(F24+H24+I24)</f>
        <v>0.14035087719298245</v>
      </c>
      <c r="AK24" s="79" t="s">
        <v>202</v>
      </c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</row>
    <row r="25" spans="1:88" ht="31">
      <c r="A25" s="105"/>
      <c r="B25" s="29">
        <v>60</v>
      </c>
      <c r="C25" s="106">
        <v>1991168</v>
      </c>
      <c r="D25" s="107" t="s">
        <v>203</v>
      </c>
      <c r="E25" s="70" t="s">
        <v>204</v>
      </c>
      <c r="F25" s="108">
        <v>51</v>
      </c>
      <c r="G25" s="109">
        <v>2</v>
      </c>
      <c r="H25" s="109">
        <v>90</v>
      </c>
      <c r="I25" s="109">
        <v>70</v>
      </c>
      <c r="J25" s="109">
        <v>52</v>
      </c>
      <c r="K25" s="83">
        <f t="shared" si="0"/>
        <v>51</v>
      </c>
      <c r="L25" s="110">
        <v>2</v>
      </c>
      <c r="M25" s="110">
        <v>1</v>
      </c>
      <c r="N25" s="110">
        <v>50</v>
      </c>
      <c r="O25" s="110">
        <v>0</v>
      </c>
      <c r="P25" s="111">
        <v>21</v>
      </c>
      <c r="Q25" s="110">
        <v>65</v>
      </c>
      <c r="R25" s="110">
        <v>0</v>
      </c>
      <c r="S25" s="111">
        <v>16</v>
      </c>
      <c r="T25" s="110">
        <v>51</v>
      </c>
      <c r="U25" s="110">
        <v>0</v>
      </c>
      <c r="V25" s="110">
        <v>9</v>
      </c>
      <c r="W25" s="110">
        <v>43</v>
      </c>
      <c r="X25" s="110">
        <v>0</v>
      </c>
      <c r="Y25" s="112" t="s">
        <v>205</v>
      </c>
      <c r="Z25" s="112"/>
      <c r="AA25" s="112"/>
      <c r="AB25" s="112"/>
      <c r="AC25" s="112"/>
      <c r="AD25" s="112"/>
      <c r="AE25" s="26">
        <f>(N25+Q25+T25+W25)/(F25+H25+I25+J25)</f>
        <v>0.79467680608365021</v>
      </c>
      <c r="AF25" s="78">
        <f>(SUM(M25+N25+P25+Q25+S25+T25+V25+W25))/(F25++H25+I25+J25)</f>
        <v>0.97338403041825095</v>
      </c>
      <c r="AG25" s="78">
        <f>(O25+R25+U25+X25)/(F25+H25+I25+J25)</f>
        <v>0</v>
      </c>
      <c r="AH25" s="78">
        <f>(N25+Q25+T25)/(F25+H25+I25)</f>
        <v>0.78672985781990523</v>
      </c>
      <c r="AI25" s="78">
        <f>(SUM(M25+N25+P25+Q25+S25+T25)/(F25+H25+I25))</f>
        <v>0.96682464454976302</v>
      </c>
      <c r="AJ25" s="78">
        <f>(O25+R25+U25)/(F25+H25+I25)</f>
        <v>0</v>
      </c>
      <c r="AK25" s="113" t="s">
        <v>206</v>
      </c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</row>
    <row r="26" spans="1:88" ht="31">
      <c r="A26" s="28"/>
      <c r="B26" s="29">
        <v>19</v>
      </c>
      <c r="C26" s="15">
        <v>1991079</v>
      </c>
      <c r="D26" s="30" t="s">
        <v>207</v>
      </c>
      <c r="E26" s="80" t="s">
        <v>208</v>
      </c>
      <c r="F26" s="81">
        <v>4</v>
      </c>
      <c r="G26" s="82">
        <v>1</v>
      </c>
      <c r="H26" s="82">
        <v>12</v>
      </c>
      <c r="I26" s="82">
        <v>14</v>
      </c>
      <c r="J26" s="82">
        <v>47</v>
      </c>
      <c r="K26" s="83">
        <f t="shared" si="0"/>
        <v>4</v>
      </c>
      <c r="L26" s="82">
        <v>1</v>
      </c>
      <c r="M26" s="82">
        <v>0</v>
      </c>
      <c r="N26" s="82">
        <v>4</v>
      </c>
      <c r="O26" s="82">
        <v>0</v>
      </c>
      <c r="P26" s="82">
        <v>1</v>
      </c>
      <c r="Q26" s="82">
        <v>11</v>
      </c>
      <c r="R26" s="82">
        <v>0</v>
      </c>
      <c r="S26" s="82">
        <v>0</v>
      </c>
      <c r="T26" s="82">
        <v>14</v>
      </c>
      <c r="U26" s="82">
        <v>0</v>
      </c>
      <c r="V26" s="82">
        <v>2</v>
      </c>
      <c r="W26" s="82">
        <v>42</v>
      </c>
      <c r="X26" s="82">
        <v>0</v>
      </c>
      <c r="Y26" s="84" t="s">
        <v>209</v>
      </c>
      <c r="Z26" s="84">
        <v>0</v>
      </c>
      <c r="AA26" s="84">
        <v>0</v>
      </c>
      <c r="AB26" s="84">
        <v>0</v>
      </c>
      <c r="AC26" s="84">
        <v>0</v>
      </c>
      <c r="AD26" s="84"/>
      <c r="AE26" s="26">
        <f>(N26+Q26+T26+W26)/(F26+H26+I26+J26)</f>
        <v>0.92207792207792205</v>
      </c>
      <c r="AF26" s="78">
        <f>(SUM(M26+N26+P26+Q26+S26+T26+V26+W26))/(F26++H26+I26+J26)</f>
        <v>0.96103896103896103</v>
      </c>
      <c r="AG26" s="78">
        <f>(O26+R26+U26+X26)/(F26+H26+I26+J26)</f>
        <v>0</v>
      </c>
      <c r="AH26" s="78">
        <f>(N26+Q26+T26)/(F26+H26+I26)</f>
        <v>0.96666666666666667</v>
      </c>
      <c r="AI26" s="78">
        <f>(SUM(M26+N26+P26+Q26+S26+T26)/(F26+H26+I26))</f>
        <v>1</v>
      </c>
      <c r="AJ26" s="78">
        <f>(O26+R26+U26)/(F26+H26+I26)</f>
        <v>0</v>
      </c>
      <c r="AK26" s="79" t="s">
        <v>210</v>
      </c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</row>
    <row r="27" spans="1:88" ht="30.75" hidden="1" customHeight="1">
      <c r="A27" s="28"/>
      <c r="B27" s="29">
        <v>20</v>
      </c>
      <c r="C27" s="15">
        <v>24651179</v>
      </c>
      <c r="D27" s="41" t="s">
        <v>211</v>
      </c>
      <c r="E27" s="80" t="s">
        <v>212</v>
      </c>
      <c r="F27" s="86"/>
      <c r="G27" s="87"/>
      <c r="H27" s="87"/>
      <c r="I27" s="87"/>
      <c r="J27" s="87"/>
      <c r="K27" s="83">
        <f t="shared" si="0"/>
        <v>0</v>
      </c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94"/>
      <c r="Z27" s="94"/>
      <c r="AA27" s="94"/>
      <c r="AB27" s="94"/>
      <c r="AC27" s="94"/>
      <c r="AD27" s="94"/>
      <c r="AE27" s="26" t="e">
        <f>(N27+Q27+T27+W27)/(F27+H27+I27+J27)</f>
        <v>#DIV/0!</v>
      </c>
      <c r="AF27" s="78" t="e">
        <f>(SUM(M27+N27+P27+Q27+S27+T27+V27+W27))/(F27++H27+I27+J27)</f>
        <v>#DIV/0!</v>
      </c>
      <c r="AG27" s="78" t="e">
        <f>(O27+R27+U27+X27)/(F27+H27+I27+J27)</f>
        <v>#DIV/0!</v>
      </c>
      <c r="AH27" s="78" t="e">
        <f>(N27+Q27+T27)/(F27+H27+I27)</f>
        <v>#DIV/0!</v>
      </c>
      <c r="AI27" s="78" t="e">
        <f>(SUM(M27+N27+P27+Q27+S27+T27)/(F27+H27+I27))</f>
        <v>#DIV/0!</v>
      </c>
      <c r="AJ27" s="78" t="e">
        <f>(O27+R27+U27)/(F27+H27+I27)</f>
        <v>#DIV/0!</v>
      </c>
      <c r="AK27" s="115" t="s">
        <v>213</v>
      </c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</row>
    <row r="28" spans="1:88" ht="46.5">
      <c r="A28" s="1"/>
      <c r="B28" s="29">
        <v>21</v>
      </c>
      <c r="C28" s="15">
        <v>1990625</v>
      </c>
      <c r="D28" s="41" t="s">
        <v>214</v>
      </c>
      <c r="E28" s="80" t="s">
        <v>215</v>
      </c>
      <c r="F28" s="86">
        <v>11</v>
      </c>
      <c r="G28" s="87">
        <v>6</v>
      </c>
      <c r="H28" s="87">
        <v>66</v>
      </c>
      <c r="I28" s="87">
        <v>63</v>
      </c>
      <c r="J28" s="87">
        <v>77</v>
      </c>
      <c r="K28" s="83">
        <f t="shared" si="0"/>
        <v>11</v>
      </c>
      <c r="L28" s="87">
        <v>11</v>
      </c>
      <c r="M28" s="87">
        <v>0</v>
      </c>
      <c r="N28" s="87">
        <v>11</v>
      </c>
      <c r="O28" s="87">
        <v>0</v>
      </c>
      <c r="P28" s="87">
        <v>2</v>
      </c>
      <c r="Q28" s="87">
        <v>64</v>
      </c>
      <c r="R28" s="87">
        <v>0</v>
      </c>
      <c r="S28" s="87">
        <v>0</v>
      </c>
      <c r="T28" s="87">
        <v>63</v>
      </c>
      <c r="U28" s="87">
        <v>0</v>
      </c>
      <c r="V28" s="87">
        <v>1</v>
      </c>
      <c r="W28" s="87">
        <v>76</v>
      </c>
      <c r="X28" s="87">
        <v>0</v>
      </c>
      <c r="Y28" s="94" t="s">
        <v>216</v>
      </c>
      <c r="Z28" s="94"/>
      <c r="AA28" s="94"/>
      <c r="AB28" s="94"/>
      <c r="AC28" s="94"/>
      <c r="AD28" s="94"/>
      <c r="AE28" s="26">
        <f>(N28+Q28+T28+W28)/(F28+H28+I28+J28)</f>
        <v>0.98617511520737322</v>
      </c>
      <c r="AF28" s="78">
        <f>(SUM(M28+N28+P28+Q28+S28+T28+V28+W28))/(F28++H28+I28+J28)</f>
        <v>1</v>
      </c>
      <c r="AG28" s="78">
        <f>(O28+R28+U28+X28)/(F28+H28+I28+J28)</f>
        <v>0</v>
      </c>
      <c r="AH28" s="78">
        <f>(N28+Q28+T28)/(F28+H28+I28)</f>
        <v>0.98571428571428577</v>
      </c>
      <c r="AI28" s="78">
        <f>(SUM(M28+N28+P28+Q28+S28+T28)/(F28+H28+I28))</f>
        <v>1</v>
      </c>
      <c r="AJ28" s="78">
        <f>(O28+R28+U28)/(F28+H28+I28)</f>
        <v>0</v>
      </c>
      <c r="AK28" s="79" t="s">
        <v>217</v>
      </c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</row>
    <row r="29" spans="1:88" ht="62">
      <c r="A29" s="28"/>
      <c r="B29" s="29">
        <v>22</v>
      </c>
      <c r="C29" s="15">
        <v>5492367</v>
      </c>
      <c r="D29" s="41" t="s">
        <v>218</v>
      </c>
      <c r="E29" s="80" t="s">
        <v>219</v>
      </c>
      <c r="F29" s="116">
        <v>15</v>
      </c>
      <c r="G29" s="117">
        <v>2</v>
      </c>
      <c r="H29" s="117">
        <v>30</v>
      </c>
      <c r="I29" s="117">
        <v>29</v>
      </c>
      <c r="J29" s="117">
        <v>46</v>
      </c>
      <c r="K29" s="83">
        <f t="shared" si="0"/>
        <v>14</v>
      </c>
      <c r="L29" s="117">
        <v>2</v>
      </c>
      <c r="M29" s="117">
        <v>0</v>
      </c>
      <c r="N29" s="117">
        <v>14</v>
      </c>
      <c r="O29" s="117">
        <v>0</v>
      </c>
      <c r="P29" s="117">
        <v>0</v>
      </c>
      <c r="Q29" s="117">
        <v>30</v>
      </c>
      <c r="R29" s="117">
        <v>0</v>
      </c>
      <c r="S29" s="117">
        <v>3</v>
      </c>
      <c r="T29" s="117">
        <v>26</v>
      </c>
      <c r="U29" s="117">
        <v>0</v>
      </c>
      <c r="V29" s="117">
        <v>6</v>
      </c>
      <c r="W29" s="117">
        <v>37</v>
      </c>
      <c r="X29" s="117">
        <v>1</v>
      </c>
      <c r="Y29" s="94" t="s">
        <v>220</v>
      </c>
      <c r="Z29" s="118">
        <v>0</v>
      </c>
      <c r="AA29" s="118">
        <v>0</v>
      </c>
      <c r="AB29" s="118">
        <v>0</v>
      </c>
      <c r="AC29" s="118">
        <v>0</v>
      </c>
      <c r="AD29" s="118"/>
      <c r="AE29" s="26">
        <f>(N29+Q29+T29+W29)/(F29+H29+I29+J29)</f>
        <v>0.89166666666666672</v>
      </c>
      <c r="AF29" s="78">
        <f>(SUM(M29+N29+P29+Q29+S29+T29+V29+W29))/(F29++H29+I29+J29)</f>
        <v>0.96666666666666667</v>
      </c>
      <c r="AG29" s="78">
        <f>(O29+R29+U29+X29)/(F29+H29+I29+J29)</f>
        <v>8.3333333333333332E-3</v>
      </c>
      <c r="AH29" s="78">
        <f>(N29+Q29+T29)/(F29+H29+I29)</f>
        <v>0.94594594594594594</v>
      </c>
      <c r="AI29" s="78">
        <f>(SUM(M29+N29+P29+Q29+S29+T29)/(F29+H29+I29))</f>
        <v>0.98648648648648651</v>
      </c>
      <c r="AJ29" s="78">
        <f>(O29+R29+U29)/(F29+H29+I29)</f>
        <v>0</v>
      </c>
      <c r="AK29" s="92" t="s">
        <v>221</v>
      </c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</row>
    <row r="30" spans="1:88" ht="38.5">
      <c r="A30" s="28"/>
      <c r="B30" s="29">
        <v>23</v>
      </c>
      <c r="C30" s="15">
        <v>5492396</v>
      </c>
      <c r="D30" s="119" t="s">
        <v>222</v>
      </c>
      <c r="E30" s="80" t="s">
        <v>223</v>
      </c>
      <c r="F30" s="95">
        <v>18</v>
      </c>
      <c r="G30" s="90">
        <v>9</v>
      </c>
      <c r="H30" s="90">
        <v>28</v>
      </c>
      <c r="I30" s="90">
        <v>15</v>
      </c>
      <c r="J30" s="90">
        <v>40</v>
      </c>
      <c r="K30" s="83">
        <f t="shared" si="0"/>
        <v>18</v>
      </c>
      <c r="L30" s="90">
        <v>9</v>
      </c>
      <c r="M30" s="90">
        <v>0</v>
      </c>
      <c r="N30" s="90">
        <v>18</v>
      </c>
      <c r="O30" s="90">
        <v>0</v>
      </c>
      <c r="P30" s="90">
        <v>1</v>
      </c>
      <c r="Q30" s="90">
        <v>27</v>
      </c>
      <c r="R30" s="90">
        <v>0</v>
      </c>
      <c r="S30" s="90">
        <v>0</v>
      </c>
      <c r="T30" s="90">
        <v>15</v>
      </c>
      <c r="U30" s="90">
        <v>0</v>
      </c>
      <c r="V30" s="90">
        <v>1</v>
      </c>
      <c r="W30" s="90">
        <v>36</v>
      </c>
      <c r="X30" s="90">
        <v>0</v>
      </c>
      <c r="Y30" s="120" t="s">
        <v>224</v>
      </c>
      <c r="Z30" s="91">
        <v>0</v>
      </c>
      <c r="AA30" s="91">
        <v>0</v>
      </c>
      <c r="AB30" s="91">
        <v>0</v>
      </c>
      <c r="AC30" s="91">
        <v>0</v>
      </c>
      <c r="AD30" s="91"/>
      <c r="AE30" s="26">
        <f>(N30+Q30+T30+W30)/(F30+H30+I30+J30)</f>
        <v>0.95049504950495045</v>
      </c>
      <c r="AF30" s="78">
        <f>(SUM(M30+N30+P30+Q30+S30+T30+V30+W30))/(F30++H30+I30+J30)</f>
        <v>0.97029702970297027</v>
      </c>
      <c r="AG30" s="78">
        <f>(O30+R30+U30+X30)/(F30+H30+I30+J30)</f>
        <v>0</v>
      </c>
      <c r="AH30" s="78">
        <f>(N30+Q30+T30)/(F30+H30+I30)</f>
        <v>0.98360655737704916</v>
      </c>
      <c r="AI30" s="78">
        <f>(SUM(M30+N30+P30+Q30+S30+T30)/(F30+H30+I30))</f>
        <v>1</v>
      </c>
      <c r="AJ30" s="78">
        <f>(O30+R30+U30)/(F30+H30+I30)</f>
        <v>0</v>
      </c>
      <c r="AK30" s="115" t="s">
        <v>225</v>
      </c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</row>
    <row r="31" spans="1:88" ht="46.5">
      <c r="A31" s="28"/>
      <c r="B31" s="29">
        <v>24</v>
      </c>
      <c r="C31" s="15">
        <v>35127138</v>
      </c>
      <c r="D31" s="41" t="s">
        <v>226</v>
      </c>
      <c r="E31" s="70" t="s">
        <v>227</v>
      </c>
      <c r="F31" s="86">
        <v>15</v>
      </c>
      <c r="G31" s="87">
        <v>3</v>
      </c>
      <c r="H31" s="87">
        <v>15</v>
      </c>
      <c r="I31" s="87">
        <v>5</v>
      </c>
      <c r="J31" s="87">
        <v>15</v>
      </c>
      <c r="K31" s="83">
        <f t="shared" si="0"/>
        <v>15</v>
      </c>
      <c r="L31" s="87">
        <v>3</v>
      </c>
      <c r="M31" s="87">
        <v>0</v>
      </c>
      <c r="N31" s="87">
        <v>15</v>
      </c>
      <c r="O31" s="87">
        <v>1</v>
      </c>
      <c r="P31" s="87">
        <v>0</v>
      </c>
      <c r="Q31" s="87">
        <v>15</v>
      </c>
      <c r="R31" s="87">
        <v>0</v>
      </c>
      <c r="S31" s="87">
        <v>0</v>
      </c>
      <c r="T31" s="87">
        <v>5</v>
      </c>
      <c r="U31" s="87">
        <v>0</v>
      </c>
      <c r="V31" s="87">
        <v>0</v>
      </c>
      <c r="W31" s="87">
        <v>13</v>
      </c>
      <c r="X31" s="87">
        <v>0</v>
      </c>
      <c r="Y31" s="94" t="s">
        <v>228</v>
      </c>
      <c r="Z31" s="94">
        <v>0</v>
      </c>
      <c r="AA31" s="94">
        <v>0</v>
      </c>
      <c r="AB31" s="94">
        <v>0</v>
      </c>
      <c r="AC31" s="94">
        <v>0</v>
      </c>
      <c r="AD31" s="94"/>
      <c r="AE31" s="26">
        <f>(N31+Q31+T31+W31)/(F31+H31+I31+J31)</f>
        <v>0.96</v>
      </c>
      <c r="AF31" s="78">
        <f>(SUM(M31+N31+P31+Q31+S31+T31+V31+W31))/(F31++H31+I31+J31)</f>
        <v>0.96</v>
      </c>
      <c r="AG31" s="78">
        <f>(O31+R31+U31+X31)/(F31+H31+I31+J31)</f>
        <v>0.02</v>
      </c>
      <c r="AH31" s="78">
        <f>(N31+Q31+T31)/(F31+H31+I31)</f>
        <v>1</v>
      </c>
      <c r="AI31" s="78">
        <f>(SUM(M31+N31+P31+Q31+S31+T31)/(F31+H31+I31))</f>
        <v>1</v>
      </c>
      <c r="AJ31" s="78">
        <f>(O31+R31+U31)/(F31+H31+I31)</f>
        <v>2.8571428571428571E-2</v>
      </c>
      <c r="AK31" s="115" t="s">
        <v>229</v>
      </c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3"/>
      <c r="CI31" s="93"/>
      <c r="CJ31" s="93"/>
    </row>
    <row r="32" spans="1:88" ht="31">
      <c r="A32" s="28"/>
      <c r="B32" s="29">
        <v>25</v>
      </c>
      <c r="C32" s="15">
        <v>5493800</v>
      </c>
      <c r="D32" s="30" t="s">
        <v>230</v>
      </c>
      <c r="E32" s="80" t="s">
        <v>231</v>
      </c>
      <c r="F32" s="86">
        <v>9</v>
      </c>
      <c r="G32" s="87">
        <v>99</v>
      </c>
      <c r="H32" s="87">
        <v>99</v>
      </c>
      <c r="I32" s="87">
        <v>89</v>
      </c>
      <c r="J32" s="87">
        <v>74</v>
      </c>
      <c r="K32" s="83">
        <f t="shared" si="0"/>
        <v>9</v>
      </c>
      <c r="L32" s="87">
        <v>1</v>
      </c>
      <c r="M32" s="87">
        <v>0</v>
      </c>
      <c r="N32" s="87">
        <v>9</v>
      </c>
      <c r="O32" s="87">
        <v>1</v>
      </c>
      <c r="P32" s="87">
        <v>1</v>
      </c>
      <c r="Q32" s="87">
        <v>98</v>
      </c>
      <c r="R32" s="87">
        <v>0</v>
      </c>
      <c r="S32" s="87">
        <v>1</v>
      </c>
      <c r="T32" s="87">
        <v>88</v>
      </c>
      <c r="U32" s="87">
        <v>0</v>
      </c>
      <c r="V32" s="87">
        <v>0</v>
      </c>
      <c r="W32" s="87">
        <v>74</v>
      </c>
      <c r="X32" s="87">
        <v>0</v>
      </c>
      <c r="Y32" s="94" t="s">
        <v>232</v>
      </c>
      <c r="Z32" s="94">
        <v>0</v>
      </c>
      <c r="AA32" s="94">
        <v>0</v>
      </c>
      <c r="AB32" s="94">
        <v>0</v>
      </c>
      <c r="AC32" s="94">
        <v>0</v>
      </c>
      <c r="AD32" s="94"/>
      <c r="AE32" s="26">
        <f>(N32+Q32+T32+W32)/(F32+H32+I32+J32)</f>
        <v>0.99261992619926198</v>
      </c>
      <c r="AF32" s="78">
        <f>(SUM(M32+N32+P32+Q32+S32+T32+V32+W32))/(F32++H32+I32+J32)</f>
        <v>1</v>
      </c>
      <c r="AG32" s="78">
        <f>(O32+R32+U32+X32)/(F32+H32+I32+J32)</f>
        <v>3.6900369003690036E-3</v>
      </c>
      <c r="AH32" s="78">
        <f>(N32+Q32+T32)/(F32+H32+I32)</f>
        <v>0.98984771573604058</v>
      </c>
      <c r="AI32" s="78">
        <f>(SUM(M32+N32+P32+Q32+S32+T32)/(F32+H32+I32))</f>
        <v>1</v>
      </c>
      <c r="AJ32" s="78">
        <f>(O32+R32+U32)/(F32+H32+I32)</f>
        <v>5.076142131979695E-3</v>
      </c>
      <c r="AK32" s="115" t="s">
        <v>233</v>
      </c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</row>
    <row r="33" spans="1:88" ht="34.5" customHeight="1">
      <c r="A33" s="28"/>
      <c r="B33" s="29">
        <v>26</v>
      </c>
      <c r="C33" s="15">
        <v>21958658</v>
      </c>
      <c r="D33" s="30" t="s">
        <v>234</v>
      </c>
      <c r="E33" s="121" t="s">
        <v>234</v>
      </c>
      <c r="F33" s="86">
        <v>55</v>
      </c>
      <c r="G33" s="87">
        <v>1</v>
      </c>
      <c r="H33" s="87">
        <v>18</v>
      </c>
      <c r="I33" s="87">
        <v>0</v>
      </c>
      <c r="J33" s="87">
        <v>31</v>
      </c>
      <c r="K33" s="83">
        <f t="shared" si="0"/>
        <v>50</v>
      </c>
      <c r="L33" s="87">
        <v>1</v>
      </c>
      <c r="M33" s="87">
        <v>3</v>
      </c>
      <c r="N33" s="87">
        <v>47</v>
      </c>
      <c r="O33" s="87">
        <v>1</v>
      </c>
      <c r="P33" s="87">
        <v>0</v>
      </c>
      <c r="Q33" s="87">
        <v>18</v>
      </c>
      <c r="R33" s="87">
        <v>0</v>
      </c>
      <c r="S33" s="87">
        <v>0</v>
      </c>
      <c r="T33" s="87">
        <v>0</v>
      </c>
      <c r="U33" s="87">
        <v>0</v>
      </c>
      <c r="V33" s="87">
        <v>5</v>
      </c>
      <c r="W33" s="87">
        <v>22</v>
      </c>
      <c r="X33" s="87">
        <v>0</v>
      </c>
      <c r="Y33" s="94" t="s">
        <v>235</v>
      </c>
      <c r="Z33" s="94">
        <v>0</v>
      </c>
      <c r="AA33" s="94">
        <v>0</v>
      </c>
      <c r="AB33" s="94">
        <v>0</v>
      </c>
      <c r="AC33" s="94">
        <v>0</v>
      </c>
      <c r="AD33" s="94"/>
      <c r="AE33" s="26">
        <f>(N33+Q33+T33+W33)/(F33+H33+I33+J33)</f>
        <v>0.83653846153846156</v>
      </c>
      <c r="AF33" s="78">
        <f>(SUM(M33+N33+P33+Q33+S33+T33+V33+W33))/(F33++H33+I33+J33)</f>
        <v>0.91346153846153844</v>
      </c>
      <c r="AG33" s="78">
        <f>(O33+R33+U33+X33)/(F33+H33+I33+J33)</f>
        <v>9.6153846153846159E-3</v>
      </c>
      <c r="AH33" s="78">
        <f>(N33+Q33+T33)/(F33+H33+I33)</f>
        <v>0.8904109589041096</v>
      </c>
      <c r="AI33" s="78">
        <f>(SUM(M33+N33+P33+Q33+S33+T33)/(F33+H33+I33))</f>
        <v>0.93150684931506844</v>
      </c>
      <c r="AJ33" s="78">
        <f>(O33+R33+U33)/(F33+H33+I33)</f>
        <v>1.3698630136986301E-2</v>
      </c>
      <c r="AK33" s="122">
        <v>660958737</v>
      </c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3"/>
      <c r="CI33" s="93"/>
      <c r="CJ33" s="93"/>
    </row>
    <row r="34" spans="1:88" ht="29.25" customHeight="1">
      <c r="A34" s="28"/>
      <c r="B34" s="29">
        <v>27</v>
      </c>
      <c r="C34" s="15">
        <v>5493792</v>
      </c>
      <c r="D34" s="41" t="s">
        <v>236</v>
      </c>
      <c r="E34" s="70" t="s">
        <v>237</v>
      </c>
      <c r="F34" s="86">
        <v>3</v>
      </c>
      <c r="G34" s="87">
        <v>1</v>
      </c>
      <c r="H34" s="87">
        <v>17</v>
      </c>
      <c r="I34" s="87">
        <v>11</v>
      </c>
      <c r="J34" s="87">
        <v>32</v>
      </c>
      <c r="K34" s="83">
        <f t="shared" si="0"/>
        <v>2</v>
      </c>
      <c r="L34" s="87">
        <v>1</v>
      </c>
      <c r="M34" s="87">
        <v>0</v>
      </c>
      <c r="N34" s="87">
        <v>2</v>
      </c>
      <c r="O34" s="87">
        <v>1</v>
      </c>
      <c r="P34" s="87">
        <v>0</v>
      </c>
      <c r="Q34" s="87">
        <v>16</v>
      </c>
      <c r="R34" s="87">
        <v>4</v>
      </c>
      <c r="S34" s="87">
        <v>0</v>
      </c>
      <c r="T34" s="87">
        <v>10</v>
      </c>
      <c r="U34" s="87">
        <v>5</v>
      </c>
      <c r="V34" s="87">
        <v>0</v>
      </c>
      <c r="W34" s="87">
        <v>32</v>
      </c>
      <c r="X34" s="87">
        <v>9</v>
      </c>
      <c r="Y34" s="94" t="s">
        <v>238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26">
        <f>(N34+Q34+T34+W34)/(F34+H34+I34+J34)</f>
        <v>0.95238095238095233</v>
      </c>
      <c r="AF34" s="78">
        <f>(SUM(M34+N34+P34+Q34+S34+T34+V34+W34))/(F34++H34+I34+J34)</f>
        <v>0.95238095238095233</v>
      </c>
      <c r="AG34" s="78">
        <f>(O34+R34+U34+X34)/(F34+H34+I34+J34)</f>
        <v>0.30158730158730157</v>
      </c>
      <c r="AH34" s="78">
        <f>(N34+Q34+T34)/(F34+H34+I34)</f>
        <v>0.90322580645161288</v>
      </c>
      <c r="AI34" s="78">
        <f>(SUM(M34+N34+P34+Q34+S34+T34)/(F34+H34+I34))</f>
        <v>0.90322580645161288</v>
      </c>
      <c r="AJ34" s="78">
        <f>(O34+R34+U34)/(F34+H34+I34)</f>
        <v>0.32258064516129031</v>
      </c>
      <c r="AK34" s="115" t="s">
        <v>239</v>
      </c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</row>
    <row r="35" spans="1:88" ht="31">
      <c r="A35" s="28"/>
      <c r="B35" s="29">
        <v>28</v>
      </c>
      <c r="C35" s="13">
        <v>21955559</v>
      </c>
      <c r="D35" s="123" t="s">
        <v>240</v>
      </c>
      <c r="E35" s="80" t="s">
        <v>241</v>
      </c>
      <c r="F35" s="86">
        <v>16</v>
      </c>
      <c r="G35" s="87">
        <v>3</v>
      </c>
      <c r="H35" s="87">
        <v>18</v>
      </c>
      <c r="I35" s="87">
        <v>8</v>
      </c>
      <c r="J35" s="87">
        <v>22</v>
      </c>
      <c r="K35" s="83">
        <f t="shared" si="0"/>
        <v>16</v>
      </c>
      <c r="L35" s="87">
        <v>3</v>
      </c>
      <c r="M35" s="87">
        <v>0</v>
      </c>
      <c r="N35" s="87">
        <v>16</v>
      </c>
      <c r="O35" s="87">
        <v>0</v>
      </c>
      <c r="P35" s="87">
        <v>0</v>
      </c>
      <c r="Q35" s="87">
        <v>17</v>
      </c>
      <c r="R35" s="87">
        <v>1</v>
      </c>
      <c r="S35" s="87">
        <v>0</v>
      </c>
      <c r="T35" s="87">
        <v>8</v>
      </c>
      <c r="U35" s="87">
        <v>0</v>
      </c>
      <c r="V35" s="87">
        <v>0</v>
      </c>
      <c r="W35" s="87">
        <v>20</v>
      </c>
      <c r="X35" s="87">
        <v>0</v>
      </c>
      <c r="Y35" s="94" t="s">
        <v>232</v>
      </c>
      <c r="Z35" s="94"/>
      <c r="AA35" s="94"/>
      <c r="AB35" s="94"/>
      <c r="AC35" s="94"/>
      <c r="AD35" s="94"/>
      <c r="AE35" s="26">
        <f>(N35+Q35+T35+W35)/(F35+H35+I35+J35)</f>
        <v>0.953125</v>
      </c>
      <c r="AF35" s="78">
        <f>(SUM(M35+N35+P35+Q35+S35+T35+V35+W35))/(F35++H35+I35+J35)</f>
        <v>0.953125</v>
      </c>
      <c r="AG35" s="78">
        <f>(O35+R35+U35+X35)/(F35+H35+I35+J35)</f>
        <v>1.5625E-2</v>
      </c>
      <c r="AH35" s="78">
        <f>(N35+Q35+T35)/(F35+H35+I35)</f>
        <v>0.97619047619047616</v>
      </c>
      <c r="AI35" s="78">
        <f>(SUM(M35+N35+P35+Q35+S35+T35)/(F35+H35+I35))</f>
        <v>0.97619047619047616</v>
      </c>
      <c r="AJ35" s="78">
        <f>(O35+R35+U35)/(F35+H35+I35)</f>
        <v>2.3809523809523808E-2</v>
      </c>
      <c r="AK35" s="115" t="s">
        <v>242</v>
      </c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3"/>
      <c r="BH35" s="93"/>
      <c r="BI35" s="93"/>
      <c r="BJ35" s="93"/>
      <c r="BK35" s="93"/>
      <c r="BL35" s="93"/>
      <c r="BM35" s="93"/>
      <c r="BN35" s="93"/>
      <c r="BO35" s="93"/>
      <c r="BP35" s="93"/>
      <c r="BQ35" s="93"/>
      <c r="BR35" s="93"/>
      <c r="BS35" s="93"/>
      <c r="BT35" s="93"/>
      <c r="BU35" s="93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3"/>
      <c r="CI35" s="93"/>
      <c r="CJ35" s="93"/>
    </row>
    <row r="36" spans="1:88" ht="111.5">
      <c r="A36" s="28"/>
      <c r="B36" s="29">
        <v>29</v>
      </c>
      <c r="C36" s="15">
        <v>1990217</v>
      </c>
      <c r="D36" s="41" t="s">
        <v>243</v>
      </c>
      <c r="E36" s="70" t="s">
        <v>244</v>
      </c>
      <c r="F36" s="86">
        <v>170</v>
      </c>
      <c r="G36" s="87">
        <v>6</v>
      </c>
      <c r="H36" s="87">
        <v>385</v>
      </c>
      <c r="I36" s="87">
        <v>183</v>
      </c>
      <c r="J36" s="87">
        <v>147</v>
      </c>
      <c r="K36" s="83">
        <f t="shared" si="0"/>
        <v>170</v>
      </c>
      <c r="L36" s="87">
        <v>6</v>
      </c>
      <c r="M36" s="87">
        <v>1</v>
      </c>
      <c r="N36" s="87">
        <v>169</v>
      </c>
      <c r="O36" s="87">
        <v>62</v>
      </c>
      <c r="P36" s="87">
        <v>2</v>
      </c>
      <c r="Q36" s="87">
        <v>382</v>
      </c>
      <c r="R36" s="87">
        <v>54</v>
      </c>
      <c r="S36" s="87">
        <v>0</v>
      </c>
      <c r="T36" s="87">
        <v>183</v>
      </c>
      <c r="U36" s="87">
        <v>24</v>
      </c>
      <c r="V36" s="87">
        <v>1</v>
      </c>
      <c r="W36" s="87">
        <v>146</v>
      </c>
      <c r="X36" s="87">
        <v>37</v>
      </c>
      <c r="Y36" s="124" t="s">
        <v>245</v>
      </c>
      <c r="Z36" s="94">
        <v>0</v>
      </c>
      <c r="AA36" s="94">
        <v>1</v>
      </c>
      <c r="AB36" s="94">
        <v>0</v>
      </c>
      <c r="AC36" s="94">
        <v>0</v>
      </c>
      <c r="AD36" s="94"/>
      <c r="AE36" s="26">
        <f>(N36+Q36+T36+W36)/(F36+H36+I36+J36)</f>
        <v>0.99435028248587576</v>
      </c>
      <c r="AF36" s="78">
        <f>(SUM(M36+N36+P36+Q36+S36+T36+V36+W36))/(F36++H36+I36+J36)</f>
        <v>0.9988700564971752</v>
      </c>
      <c r="AG36" s="78">
        <f>(O36+R36+U36+X36)/(F36+H36+I36+J36)</f>
        <v>0.2</v>
      </c>
      <c r="AH36" s="78">
        <f>(N36+Q36+T36)/(F36+H36+I36)</f>
        <v>0.99457994579945797</v>
      </c>
      <c r="AI36" s="78">
        <f>(SUM(M36+N36+P36+Q36+S36+T36)/(F36+H36+I36))</f>
        <v>0.99864498644986455</v>
      </c>
      <c r="AJ36" s="78">
        <f>(O36+R36+U36)/(F36+H36+I36)</f>
        <v>0.18970189701897019</v>
      </c>
      <c r="AK36" s="125" t="s">
        <v>246</v>
      </c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</row>
    <row r="37" spans="1:88" ht="31">
      <c r="A37" s="28"/>
      <c r="B37" s="29">
        <v>30</v>
      </c>
      <c r="C37" s="126">
        <v>1990418</v>
      </c>
      <c r="D37" s="20" t="s">
        <v>247</v>
      </c>
      <c r="E37" s="70" t="s">
        <v>248</v>
      </c>
      <c r="F37" s="81">
        <v>94</v>
      </c>
      <c r="G37" s="82">
        <v>5</v>
      </c>
      <c r="H37" s="82">
        <v>211</v>
      </c>
      <c r="I37" s="82">
        <v>122</v>
      </c>
      <c r="J37" s="82">
        <v>82</v>
      </c>
      <c r="K37" s="83">
        <f t="shared" si="0"/>
        <v>92</v>
      </c>
      <c r="L37" s="82">
        <v>5</v>
      </c>
      <c r="M37" s="82">
        <v>1</v>
      </c>
      <c r="N37" s="82">
        <v>91</v>
      </c>
      <c r="O37" s="82">
        <v>10</v>
      </c>
      <c r="P37" s="82">
        <v>2</v>
      </c>
      <c r="Q37" s="82">
        <v>209</v>
      </c>
      <c r="R37" s="82">
        <v>8</v>
      </c>
      <c r="S37" s="82">
        <v>1</v>
      </c>
      <c r="T37" s="82">
        <v>121</v>
      </c>
      <c r="U37" s="82">
        <v>1</v>
      </c>
      <c r="V37" s="82">
        <v>1</v>
      </c>
      <c r="W37" s="82">
        <v>80</v>
      </c>
      <c r="X37" s="82">
        <v>3</v>
      </c>
      <c r="Y37" s="127" t="s">
        <v>249</v>
      </c>
      <c r="Z37" s="84">
        <v>0</v>
      </c>
      <c r="AA37" s="84">
        <v>0</v>
      </c>
      <c r="AB37" s="84">
        <v>0</v>
      </c>
      <c r="AC37" s="84">
        <v>0</v>
      </c>
      <c r="AD37" s="84"/>
      <c r="AE37" s="26">
        <f>(N37+Q37+T37+W37)/(F37+H37+I37+J37)</f>
        <v>0.98428290766208248</v>
      </c>
      <c r="AF37" s="78">
        <f>(SUM(M37+N37+P37+Q37+S37+T37+V37+W37))/(F37++H37+I37+J37)</f>
        <v>0.9941060903732809</v>
      </c>
      <c r="AG37" s="78">
        <f>(O37+R37+U37+X37)/(F37+H37+I37+J37)</f>
        <v>4.3222003929273084E-2</v>
      </c>
      <c r="AH37" s="78">
        <f>(N37+Q37+T37)/(F37+H37+I37)</f>
        <v>0.98594847775175642</v>
      </c>
      <c r="AI37" s="78">
        <f>(SUM(M37+N37+P37+Q37+S37+T37)/(F37+H37+I37))</f>
        <v>0.99531615925058547</v>
      </c>
      <c r="AJ37" s="78">
        <f>(O37+R37+U37)/(F37+H37+I37)</f>
        <v>4.449648711943794E-2</v>
      </c>
      <c r="AK37" s="89" t="s">
        <v>250</v>
      </c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</row>
    <row r="38" spans="1:88" ht="46.5">
      <c r="A38" s="28"/>
      <c r="B38" s="29">
        <v>31</v>
      </c>
      <c r="C38" s="15">
        <v>1990756</v>
      </c>
      <c r="D38" s="41" t="s">
        <v>251</v>
      </c>
      <c r="E38" s="70" t="s">
        <v>252</v>
      </c>
      <c r="F38" s="81">
        <v>113</v>
      </c>
      <c r="G38" s="82">
        <v>24</v>
      </c>
      <c r="H38" s="82">
        <v>310</v>
      </c>
      <c r="I38" s="82">
        <v>165</v>
      </c>
      <c r="J38" s="82">
        <v>99</v>
      </c>
      <c r="K38" s="83">
        <f t="shared" si="0"/>
        <v>106</v>
      </c>
      <c r="L38" s="82">
        <v>24</v>
      </c>
      <c r="M38" s="82">
        <v>3</v>
      </c>
      <c r="N38" s="82">
        <v>103</v>
      </c>
      <c r="O38" s="82">
        <v>10</v>
      </c>
      <c r="P38" s="82">
        <v>7</v>
      </c>
      <c r="Q38" s="82">
        <v>294</v>
      </c>
      <c r="R38" s="82">
        <v>7</v>
      </c>
      <c r="S38" s="82">
        <v>8</v>
      </c>
      <c r="T38" s="82">
        <v>153</v>
      </c>
      <c r="U38" s="82">
        <v>10</v>
      </c>
      <c r="V38" s="82">
        <v>8</v>
      </c>
      <c r="W38" s="82">
        <v>87</v>
      </c>
      <c r="X38" s="82">
        <v>8</v>
      </c>
      <c r="Y38" s="127" t="s">
        <v>253</v>
      </c>
      <c r="Z38" s="84">
        <v>0</v>
      </c>
      <c r="AA38" s="84">
        <v>1</v>
      </c>
      <c r="AB38" s="84">
        <v>0</v>
      </c>
      <c r="AC38" s="84">
        <v>1</v>
      </c>
      <c r="AD38" s="84"/>
      <c r="AE38" s="26">
        <f>(N38+Q38+T38+W38)/(F38+H38+I38+J38)</f>
        <v>0.92721979621542938</v>
      </c>
      <c r="AF38" s="78">
        <f>(SUM(M38+N38+P38+Q38+S38+T38+V38+W38))/(F38++H38+I38+J38)</f>
        <v>0.96506550218340614</v>
      </c>
      <c r="AG38" s="78">
        <f>(O38+R38+U38+X38)/(F38+H38+I38+J38)</f>
        <v>5.0946142649199416E-2</v>
      </c>
      <c r="AH38" s="78">
        <f>(N38+Q38+T38)/(F38+H38+I38)</f>
        <v>0.93537414965986398</v>
      </c>
      <c r="AI38" s="78">
        <f>(SUM(M38+N38+P38+Q38+S38+T38)/(F38+H38+I38))</f>
        <v>0.96598639455782309</v>
      </c>
      <c r="AJ38" s="78">
        <f>(O38+R38+U38)/(F38+H38+I38)</f>
        <v>4.5918367346938778E-2</v>
      </c>
      <c r="AK38" s="89" t="s">
        <v>254</v>
      </c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</row>
    <row r="39" spans="1:88" ht="31">
      <c r="A39" s="28"/>
      <c r="B39" s="29">
        <v>32</v>
      </c>
      <c r="C39" s="15">
        <v>1990826</v>
      </c>
      <c r="D39" s="128" t="s">
        <v>255</v>
      </c>
      <c r="E39" s="70" t="s">
        <v>256</v>
      </c>
      <c r="F39" s="86">
        <v>64</v>
      </c>
      <c r="G39" s="87">
        <v>15</v>
      </c>
      <c r="H39" s="87">
        <v>145</v>
      </c>
      <c r="I39" s="87">
        <v>110</v>
      </c>
      <c r="J39" s="87">
        <v>79</v>
      </c>
      <c r="K39" s="83">
        <f t="shared" si="0"/>
        <v>63</v>
      </c>
      <c r="L39" s="87">
        <v>12</v>
      </c>
      <c r="M39" s="87">
        <v>2</v>
      </c>
      <c r="N39" s="87">
        <v>61</v>
      </c>
      <c r="O39" s="87">
        <v>0</v>
      </c>
      <c r="P39" s="87">
        <v>1</v>
      </c>
      <c r="Q39" s="87">
        <v>139</v>
      </c>
      <c r="R39" s="87">
        <v>0</v>
      </c>
      <c r="S39" s="87">
        <v>8</v>
      </c>
      <c r="T39" s="87">
        <v>91</v>
      </c>
      <c r="U39" s="87">
        <v>0</v>
      </c>
      <c r="V39" s="87">
        <v>4</v>
      </c>
      <c r="W39" s="87">
        <v>75</v>
      </c>
      <c r="X39" s="87">
        <v>0</v>
      </c>
      <c r="Y39" s="94" t="s">
        <v>232</v>
      </c>
      <c r="Z39" s="94">
        <v>0</v>
      </c>
      <c r="AA39" s="94">
        <v>0</v>
      </c>
      <c r="AB39" s="94">
        <v>0</v>
      </c>
      <c r="AC39" s="94">
        <v>0</v>
      </c>
      <c r="AD39" s="94"/>
      <c r="AE39" s="26">
        <f>(N39+Q39+T39+W39)/(F39+H39+I39+J39)</f>
        <v>0.91959798994974873</v>
      </c>
      <c r="AF39" s="78">
        <f>(SUM(M39+N39+P39+Q39+S39+T39+V39+W39))/(F39++H39+I39+J39)</f>
        <v>0.957286432160804</v>
      </c>
      <c r="AG39" s="78">
        <f>(O39+R39+U39+X39)/(F39+H39+I39+J39)</f>
        <v>0</v>
      </c>
      <c r="AH39" s="78">
        <f>(N39+Q39+T39)/(F39+H39+I39)</f>
        <v>0.91222570532915359</v>
      </c>
      <c r="AI39" s="78">
        <f>(SUM(M39+N39+P39+Q39+S39+T39)/(F39+H39+I39))</f>
        <v>0.94670846394984332</v>
      </c>
      <c r="AJ39" s="78">
        <f>(O39+R39+U39)/(F39+H39+I39)</f>
        <v>0</v>
      </c>
      <c r="AK39" s="89" t="s">
        <v>257</v>
      </c>
      <c r="AL39" s="129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</row>
    <row r="40" spans="1:88" ht="62">
      <c r="A40" s="28"/>
      <c r="B40" s="29">
        <v>33</v>
      </c>
      <c r="C40" s="130" t="s">
        <v>258</v>
      </c>
      <c r="D40" s="131" t="s">
        <v>259</v>
      </c>
      <c r="E40" s="70" t="s">
        <v>260</v>
      </c>
      <c r="F40" s="86">
        <v>97</v>
      </c>
      <c r="G40" s="87">
        <v>4</v>
      </c>
      <c r="H40" s="87">
        <v>232</v>
      </c>
      <c r="I40" s="87">
        <v>140</v>
      </c>
      <c r="J40" s="87">
        <v>85</v>
      </c>
      <c r="K40" s="83">
        <f t="shared" si="0"/>
        <v>97</v>
      </c>
      <c r="L40" s="87">
        <v>2</v>
      </c>
      <c r="M40" s="87">
        <v>2</v>
      </c>
      <c r="N40" s="87">
        <v>95</v>
      </c>
      <c r="O40" s="87">
        <v>0</v>
      </c>
      <c r="P40" s="87">
        <v>5</v>
      </c>
      <c r="Q40" s="87">
        <v>227</v>
      </c>
      <c r="R40" s="87">
        <v>0</v>
      </c>
      <c r="S40" s="87">
        <v>4</v>
      </c>
      <c r="T40" s="87">
        <v>134</v>
      </c>
      <c r="U40" s="87">
        <v>0</v>
      </c>
      <c r="V40" s="87">
        <v>7</v>
      </c>
      <c r="W40" s="87">
        <v>50</v>
      </c>
      <c r="X40" s="87">
        <v>0</v>
      </c>
      <c r="Y40" s="94" t="s">
        <v>261</v>
      </c>
      <c r="Z40" s="94">
        <v>0</v>
      </c>
      <c r="AA40" s="94">
        <v>0</v>
      </c>
      <c r="AB40" s="94">
        <v>0</v>
      </c>
      <c r="AC40" s="94">
        <v>0</v>
      </c>
      <c r="AD40" s="94"/>
      <c r="AE40" s="26">
        <f>(N40+Q40+T40+W40)/(F40+H40+I40+J40)</f>
        <v>0.91335740072202165</v>
      </c>
      <c r="AF40" s="78">
        <f>(SUM(M40+N40+P40+Q40+S40+T40+V40+W40))/(F40++H40+I40+J40)</f>
        <v>0.94584837545126355</v>
      </c>
      <c r="AG40" s="78">
        <f>(O40+R40+U40+X40)/(F40+H40+I40+J40)</f>
        <v>0</v>
      </c>
      <c r="AH40" s="78">
        <f>(N40+Q40+T40)/(F40+H40+I40)</f>
        <v>0.97228144989339016</v>
      </c>
      <c r="AI40" s="78">
        <f>(SUM(M40+N40+P40+Q40+S40+T40)/(F40+H40+I40))</f>
        <v>0.99573560767590619</v>
      </c>
      <c r="AJ40" s="78">
        <f>(O40+R40+U40)/(F40+H40+I40)</f>
        <v>0</v>
      </c>
      <c r="AK40" s="89" t="s">
        <v>262</v>
      </c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</row>
    <row r="41" spans="1:88" ht="46.5">
      <c r="A41" s="28"/>
      <c r="B41" s="29">
        <v>34</v>
      </c>
      <c r="C41" s="15">
        <v>1990654</v>
      </c>
      <c r="D41" s="41" t="s">
        <v>263</v>
      </c>
      <c r="E41" s="70" t="s">
        <v>264</v>
      </c>
      <c r="F41" s="132">
        <v>106</v>
      </c>
      <c r="G41" s="133">
        <v>4</v>
      </c>
      <c r="H41" s="133">
        <v>312</v>
      </c>
      <c r="I41" s="133">
        <v>205</v>
      </c>
      <c r="J41" s="133">
        <v>58</v>
      </c>
      <c r="K41" s="83">
        <f t="shared" si="0"/>
        <v>102</v>
      </c>
      <c r="L41" s="132">
        <v>4</v>
      </c>
      <c r="M41" s="133">
        <v>1</v>
      </c>
      <c r="N41" s="133">
        <v>101</v>
      </c>
      <c r="O41" s="133">
        <v>12</v>
      </c>
      <c r="P41" s="133">
        <v>18</v>
      </c>
      <c r="Q41" s="133">
        <v>285</v>
      </c>
      <c r="R41" s="133">
        <v>20</v>
      </c>
      <c r="S41" s="133">
        <v>20</v>
      </c>
      <c r="T41" s="133">
        <v>180</v>
      </c>
      <c r="U41" s="133">
        <v>20</v>
      </c>
      <c r="V41" s="133">
        <v>16</v>
      </c>
      <c r="W41" s="133">
        <v>30</v>
      </c>
      <c r="X41" s="133">
        <v>2</v>
      </c>
      <c r="Y41" s="134" t="s">
        <v>265</v>
      </c>
      <c r="Z41" s="134">
        <v>0</v>
      </c>
      <c r="AA41" s="134">
        <v>0</v>
      </c>
      <c r="AB41" s="134">
        <v>0</v>
      </c>
      <c r="AC41" s="134">
        <v>0</v>
      </c>
      <c r="AD41" s="134"/>
      <c r="AE41" s="26">
        <f>(N41+Q41+T41+W41)/(F41+H41+I41+J41)</f>
        <v>0.87518355359765054</v>
      </c>
      <c r="AF41" s="78">
        <f>(SUM(M41+N41+P41+Q41+S41+T41+V41+W41))/(F41++H41+I41+J41)</f>
        <v>0.95594713656387664</v>
      </c>
      <c r="AG41" s="78">
        <f>(O41+R41+U41+X41)/(F41+H41+I41+J41)</f>
        <v>7.9295154185022032E-2</v>
      </c>
      <c r="AH41" s="78">
        <f>(N41+Q41+T41)/(F41+H41+I41)</f>
        <v>0.9085072231139647</v>
      </c>
      <c r="AI41" s="78">
        <f>(SUM(M41+N41+P41+Q41+S41+T41)/(F41+H41+I41))</f>
        <v>0.971107544141252</v>
      </c>
      <c r="AJ41" s="78">
        <f>(O41+R41+U41)/(F41+H41+I41)</f>
        <v>8.3467094703049763E-2</v>
      </c>
      <c r="AK41" s="89" t="s">
        <v>266</v>
      </c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</row>
    <row r="42" spans="1:88" ht="31">
      <c r="A42" s="28"/>
      <c r="B42" s="29">
        <v>35</v>
      </c>
      <c r="C42" s="15">
        <v>43522608</v>
      </c>
      <c r="D42" s="41" t="s">
        <v>267</v>
      </c>
      <c r="E42" s="70" t="s">
        <v>268</v>
      </c>
      <c r="F42" s="86">
        <v>37</v>
      </c>
      <c r="G42" s="87">
        <v>3</v>
      </c>
      <c r="H42" s="87">
        <v>106</v>
      </c>
      <c r="I42" s="87">
        <v>75</v>
      </c>
      <c r="J42" s="87">
        <v>56</v>
      </c>
      <c r="K42" s="83">
        <f t="shared" si="0"/>
        <v>37</v>
      </c>
      <c r="L42" s="87">
        <v>3</v>
      </c>
      <c r="M42" s="87">
        <v>1</v>
      </c>
      <c r="N42" s="87">
        <v>36</v>
      </c>
      <c r="O42" s="87">
        <v>4</v>
      </c>
      <c r="P42" s="87">
        <v>4</v>
      </c>
      <c r="Q42" s="87">
        <v>102</v>
      </c>
      <c r="R42" s="87">
        <v>2</v>
      </c>
      <c r="S42" s="87">
        <v>8</v>
      </c>
      <c r="T42" s="87">
        <v>67</v>
      </c>
      <c r="U42" s="87">
        <v>1</v>
      </c>
      <c r="V42" s="87">
        <v>5</v>
      </c>
      <c r="W42" s="87">
        <v>51</v>
      </c>
      <c r="X42" s="87">
        <v>0</v>
      </c>
      <c r="Y42" s="94">
        <v>0</v>
      </c>
      <c r="Z42" s="94">
        <v>0</v>
      </c>
      <c r="AA42" s="94">
        <v>0</v>
      </c>
      <c r="AB42" s="94">
        <v>0</v>
      </c>
      <c r="AC42" s="94">
        <v>0</v>
      </c>
      <c r="AD42" s="94"/>
      <c r="AE42" s="26">
        <f>(N42+Q42+T42+W42)/(F42+H42+I42+J42)</f>
        <v>0.93430656934306566</v>
      </c>
      <c r="AF42" s="78">
        <f>(SUM(M42+N42+P42+Q42+S42+T42+V42+W42))/(F42++H42+I42+J42)</f>
        <v>1</v>
      </c>
      <c r="AG42" s="78">
        <f>(O42+R42+U42+X42)/(F42+H42+I42+J42)</f>
        <v>2.5547445255474453E-2</v>
      </c>
      <c r="AH42" s="78">
        <f>(N42+Q42+T42)/(F42+H42+I42)</f>
        <v>0.94036697247706424</v>
      </c>
      <c r="AI42" s="78">
        <f>(SUM(M42+N42+P42+Q42+S42+T42)/(F42+H42+I42))</f>
        <v>1</v>
      </c>
      <c r="AJ42" s="78">
        <f>(O42+R42+U42)/(F42+H42+I42)</f>
        <v>3.2110091743119268E-2</v>
      </c>
      <c r="AK42" s="125" t="s">
        <v>269</v>
      </c>
      <c r="AL42" s="129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</row>
    <row r="43" spans="1:88" ht="31">
      <c r="A43" s="28"/>
      <c r="B43" s="29">
        <v>36</v>
      </c>
      <c r="C43" s="15">
        <v>1990660</v>
      </c>
      <c r="D43" s="41" t="s">
        <v>270</v>
      </c>
      <c r="E43" s="70" t="s">
        <v>271</v>
      </c>
      <c r="F43" s="95">
        <v>50</v>
      </c>
      <c r="G43" s="90">
        <v>2</v>
      </c>
      <c r="H43" s="90">
        <v>139</v>
      </c>
      <c r="I43" s="90">
        <v>110</v>
      </c>
      <c r="J43" s="90">
        <v>66</v>
      </c>
      <c r="K43" s="83">
        <f t="shared" si="0"/>
        <v>50</v>
      </c>
      <c r="L43" s="90">
        <v>2</v>
      </c>
      <c r="M43" s="90">
        <v>3</v>
      </c>
      <c r="N43" s="90">
        <v>47</v>
      </c>
      <c r="O43" s="90">
        <v>0</v>
      </c>
      <c r="P43" s="90">
        <v>8</v>
      </c>
      <c r="Q43" s="90">
        <v>131</v>
      </c>
      <c r="R43" s="90">
        <v>0</v>
      </c>
      <c r="S43" s="90">
        <v>7</v>
      </c>
      <c r="T43" s="90">
        <v>101</v>
      </c>
      <c r="U43" s="90">
        <v>0</v>
      </c>
      <c r="V43" s="90">
        <v>1</v>
      </c>
      <c r="W43" s="90">
        <v>63</v>
      </c>
      <c r="X43" s="90">
        <v>0</v>
      </c>
      <c r="Y43" s="84" t="s">
        <v>272</v>
      </c>
      <c r="Z43" s="91">
        <v>0</v>
      </c>
      <c r="AA43" s="91">
        <v>0</v>
      </c>
      <c r="AB43" s="91">
        <v>0</v>
      </c>
      <c r="AC43" s="91">
        <v>0</v>
      </c>
      <c r="AD43" s="91"/>
      <c r="AE43" s="26">
        <f>(N43+Q43+T43+W43)/(F43+H43+I43+J43)</f>
        <v>0.93698630136986305</v>
      </c>
      <c r="AF43" s="78">
        <f>(SUM(M43+N43+P43+Q43+S43+T43+V43+W43))/(F43++H43+I43+J43)</f>
        <v>0.989041095890411</v>
      </c>
      <c r="AG43" s="78">
        <f>(O43+R43+U43+X43)/(F43+H43+I43+J43)</f>
        <v>0</v>
      </c>
      <c r="AH43" s="78">
        <f>(N43+Q43+T43)/(F43+H43+I43)</f>
        <v>0.93311036789297663</v>
      </c>
      <c r="AI43" s="78">
        <f>(SUM(M43+N43+P43+Q43+S43+T43)/(F43+H43+I43))</f>
        <v>0.99331103678929766</v>
      </c>
      <c r="AJ43" s="78">
        <f>(O43+R43+U43)/(F43+H43+I43)</f>
        <v>0</v>
      </c>
      <c r="AK43" s="89" t="s">
        <v>273</v>
      </c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</row>
    <row r="44" spans="1:88" ht="31">
      <c r="A44" s="28"/>
      <c r="B44" s="29">
        <v>37</v>
      </c>
      <c r="C44" s="15">
        <v>1989728</v>
      </c>
      <c r="D44" s="135" t="s">
        <v>274</v>
      </c>
      <c r="E44" s="70" t="s">
        <v>275</v>
      </c>
      <c r="F44" s="81">
        <v>42</v>
      </c>
      <c r="G44" s="82">
        <v>2</v>
      </c>
      <c r="H44" s="82">
        <v>84</v>
      </c>
      <c r="I44" s="82">
        <v>52</v>
      </c>
      <c r="J44" s="82">
        <v>38</v>
      </c>
      <c r="K44" s="83">
        <f t="shared" si="0"/>
        <v>42</v>
      </c>
      <c r="L44" s="82">
        <v>2</v>
      </c>
      <c r="M44" s="82">
        <v>0</v>
      </c>
      <c r="N44" s="82">
        <v>42</v>
      </c>
      <c r="O44" s="82">
        <v>0</v>
      </c>
      <c r="P44" s="82">
        <v>0</v>
      </c>
      <c r="Q44" s="82">
        <v>84</v>
      </c>
      <c r="R44" s="82">
        <v>0</v>
      </c>
      <c r="S44" s="82">
        <v>0</v>
      </c>
      <c r="T44" s="82">
        <v>52</v>
      </c>
      <c r="U44" s="82">
        <v>0</v>
      </c>
      <c r="V44" s="82">
        <v>0</v>
      </c>
      <c r="W44" s="82">
        <v>38</v>
      </c>
      <c r="X44" s="82">
        <v>0</v>
      </c>
      <c r="Y44" s="84">
        <v>0</v>
      </c>
      <c r="Z44" s="84">
        <v>0</v>
      </c>
      <c r="AA44" s="84">
        <v>0</v>
      </c>
      <c r="AB44" s="84">
        <v>0</v>
      </c>
      <c r="AC44" s="84">
        <v>0</v>
      </c>
      <c r="AD44" s="84"/>
      <c r="AE44" s="26">
        <f>(N44+Q44+T44+W44)/(F44+H44+I44+J44)</f>
        <v>1</v>
      </c>
      <c r="AF44" s="78">
        <f>(SUM(M44+N44+P44+Q44+S44+T44+V44+W44))/(F44++H44+I44+J44)</f>
        <v>1</v>
      </c>
      <c r="AG44" s="78">
        <f>(O44+R44+U44+X44)/(F44+H44+I44+J44)</f>
        <v>0</v>
      </c>
      <c r="AH44" s="78">
        <f>(N44+Q44+T44)/(F44+H44+I44)</f>
        <v>1</v>
      </c>
      <c r="AI44" s="78">
        <f>(SUM(M44+N44+P44+Q44+S44+T44)/(F44+H44+I44))</f>
        <v>1</v>
      </c>
      <c r="AJ44" s="78">
        <f>(O44+R44+U44)/(F44+H44+I44)</f>
        <v>0</v>
      </c>
      <c r="AK44" s="89" t="s">
        <v>276</v>
      </c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</row>
    <row r="45" spans="1:88" ht="31">
      <c r="A45" s="28"/>
      <c r="B45" s="29">
        <v>38</v>
      </c>
      <c r="C45" s="15">
        <v>1989763</v>
      </c>
      <c r="D45" s="136" t="s">
        <v>277</v>
      </c>
      <c r="E45" s="70" t="s">
        <v>278</v>
      </c>
      <c r="F45" s="137">
        <v>70</v>
      </c>
      <c r="G45" s="138">
        <v>3</v>
      </c>
      <c r="H45" s="138">
        <v>168</v>
      </c>
      <c r="I45" s="138">
        <v>112</v>
      </c>
      <c r="J45" s="138">
        <v>89</v>
      </c>
      <c r="K45" s="83">
        <f t="shared" si="0"/>
        <v>68</v>
      </c>
      <c r="L45" s="139">
        <v>3</v>
      </c>
      <c r="M45" s="140">
        <v>0</v>
      </c>
      <c r="N45" s="140">
        <v>68</v>
      </c>
      <c r="O45" s="140">
        <v>3</v>
      </c>
      <c r="P45" s="140">
        <v>3</v>
      </c>
      <c r="Q45" s="140">
        <v>160</v>
      </c>
      <c r="R45" s="140">
        <v>0</v>
      </c>
      <c r="S45" s="140">
        <v>4</v>
      </c>
      <c r="T45" s="140">
        <v>105</v>
      </c>
      <c r="U45" s="140">
        <v>0</v>
      </c>
      <c r="V45" s="140">
        <v>0</v>
      </c>
      <c r="W45" s="140">
        <v>88</v>
      </c>
      <c r="X45" s="140">
        <v>0</v>
      </c>
      <c r="Y45" s="141" t="s">
        <v>279</v>
      </c>
      <c r="Z45" s="141">
        <v>1</v>
      </c>
      <c r="AA45" s="141">
        <v>2</v>
      </c>
      <c r="AB45" s="141">
        <v>0</v>
      </c>
      <c r="AC45" s="141">
        <v>3</v>
      </c>
      <c r="AD45" s="141">
        <v>0</v>
      </c>
      <c r="AE45" s="26">
        <f>(N45+Q45+T45+W45)/(F45+H45+I45+J45)</f>
        <v>0.95899772209567202</v>
      </c>
      <c r="AF45" s="78">
        <f>(SUM(M45+N45+P45+Q45+S45+T45+V45+W45))/(F45++H45+I45+J45)</f>
        <v>0.97494305239179957</v>
      </c>
      <c r="AG45" s="78">
        <f>(O45+R45+U45+X45)/(F45+H45+I45+J45)</f>
        <v>6.8337129840546698E-3</v>
      </c>
      <c r="AH45" s="78">
        <f>(N45+Q45+T45)/(F45+H45+I45)</f>
        <v>0.9514285714285714</v>
      </c>
      <c r="AI45" s="78">
        <f>(SUM(M45+N45+P45+Q45+S45+T45)/(F45+H45+I45))</f>
        <v>0.97142857142857142</v>
      </c>
      <c r="AJ45" s="78">
        <f>(O45+R45+U45)/(F45+H45+I45)</f>
        <v>8.5714285714285719E-3</v>
      </c>
      <c r="AK45" s="89" t="s">
        <v>280</v>
      </c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</row>
    <row r="46" spans="1:88" ht="31">
      <c r="A46" s="28"/>
      <c r="B46" s="29">
        <v>39</v>
      </c>
      <c r="C46" s="15">
        <v>5493065</v>
      </c>
      <c r="D46" s="30" t="s">
        <v>281</v>
      </c>
      <c r="E46" s="70" t="s">
        <v>282</v>
      </c>
      <c r="F46" s="86">
        <v>30</v>
      </c>
      <c r="G46" s="87">
        <v>2</v>
      </c>
      <c r="H46" s="87">
        <v>58</v>
      </c>
      <c r="I46" s="87">
        <v>43</v>
      </c>
      <c r="J46" s="87">
        <v>30</v>
      </c>
      <c r="K46" s="83">
        <f t="shared" si="0"/>
        <v>30</v>
      </c>
      <c r="L46" s="87">
        <v>2</v>
      </c>
      <c r="M46" s="87">
        <v>0</v>
      </c>
      <c r="N46" s="87">
        <v>30</v>
      </c>
      <c r="O46" s="87">
        <v>3</v>
      </c>
      <c r="P46" s="87">
        <v>0</v>
      </c>
      <c r="Q46" s="87">
        <v>58</v>
      </c>
      <c r="R46" s="87">
        <v>1</v>
      </c>
      <c r="S46" s="87">
        <v>0</v>
      </c>
      <c r="T46" s="87">
        <v>43</v>
      </c>
      <c r="U46" s="87">
        <v>1</v>
      </c>
      <c r="V46" s="87">
        <v>0</v>
      </c>
      <c r="W46" s="87">
        <v>30</v>
      </c>
      <c r="X46" s="87">
        <v>0</v>
      </c>
      <c r="Y46" s="94">
        <v>0</v>
      </c>
      <c r="Z46" s="94">
        <v>0</v>
      </c>
      <c r="AA46" s="94">
        <v>0</v>
      </c>
      <c r="AB46" s="94">
        <v>0</v>
      </c>
      <c r="AC46" s="94">
        <v>0</v>
      </c>
      <c r="AD46" s="94"/>
      <c r="AE46" s="26">
        <f>(N46+Q46+T46+W46)/(F46+H46+I46+J46)</f>
        <v>1</v>
      </c>
      <c r="AF46" s="78">
        <f>(SUM(M46+N46+P46+Q46+S46+T46+V46+W46))/(F46++H46+I46+J46)</f>
        <v>1</v>
      </c>
      <c r="AG46" s="78">
        <f>(O46+R46+U46+X46)/(F46+H46+I46+J46)</f>
        <v>3.1055900621118012E-2</v>
      </c>
      <c r="AH46" s="78">
        <f>(N46+Q46+T46)/(F46+H46+I46)</f>
        <v>1</v>
      </c>
      <c r="AI46" s="78">
        <f>(SUM(M46+N46+P46+Q46+S46+T46)/(F46+H46+I46))</f>
        <v>1</v>
      </c>
      <c r="AJ46" s="78">
        <f>(O46+R46+U46)/(F46+H46+I46)</f>
        <v>3.8167938931297711E-2</v>
      </c>
      <c r="AK46" s="89" t="s">
        <v>283</v>
      </c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</row>
    <row r="47" spans="1:88" ht="46.5">
      <c r="A47" s="28"/>
      <c r="B47" s="29">
        <v>40</v>
      </c>
      <c r="C47" s="15">
        <v>5492858</v>
      </c>
      <c r="D47" s="30" t="s">
        <v>284</v>
      </c>
      <c r="E47" s="70" t="s">
        <v>285</v>
      </c>
      <c r="F47" s="81">
        <v>34</v>
      </c>
      <c r="G47" s="82">
        <v>2</v>
      </c>
      <c r="H47" s="82">
        <v>71</v>
      </c>
      <c r="I47" s="82">
        <v>40</v>
      </c>
      <c r="J47" s="82">
        <v>31</v>
      </c>
      <c r="K47" s="83">
        <f t="shared" si="0"/>
        <v>32</v>
      </c>
      <c r="L47" s="82">
        <v>2</v>
      </c>
      <c r="M47" s="82">
        <v>1</v>
      </c>
      <c r="N47" s="82">
        <v>31</v>
      </c>
      <c r="O47" s="82">
        <v>0</v>
      </c>
      <c r="P47" s="82">
        <v>7</v>
      </c>
      <c r="Q47" s="82">
        <v>58</v>
      </c>
      <c r="R47" s="82">
        <v>0</v>
      </c>
      <c r="S47" s="82">
        <v>4</v>
      </c>
      <c r="T47" s="82">
        <v>33</v>
      </c>
      <c r="U47" s="82">
        <v>0</v>
      </c>
      <c r="V47" s="82">
        <v>5</v>
      </c>
      <c r="W47" s="82">
        <v>24</v>
      </c>
      <c r="X47" s="82">
        <v>0</v>
      </c>
      <c r="Y47" s="84" t="s">
        <v>286</v>
      </c>
      <c r="Z47" s="84">
        <v>1</v>
      </c>
      <c r="AA47" s="84">
        <v>2</v>
      </c>
      <c r="AB47" s="84">
        <v>0</v>
      </c>
      <c r="AC47" s="84">
        <v>3</v>
      </c>
      <c r="AD47" s="84">
        <v>0</v>
      </c>
      <c r="AE47" s="26">
        <f>(N47+Q47+T47+W47)/(F47+H47+I47+J47)</f>
        <v>0.82954545454545459</v>
      </c>
      <c r="AF47" s="78">
        <f>(SUM(M47+N47+P47+Q47+S47+T47+V47+W47))/(F47++H47+I47+J47)</f>
        <v>0.92613636363636365</v>
      </c>
      <c r="AG47" s="78">
        <f>(O47+R47+U47+X47)/(F47+H47+I47+J47)</f>
        <v>0</v>
      </c>
      <c r="AH47" s="78">
        <f>(N47+Q47+T47)/(F47+H47+I47)</f>
        <v>0.8413793103448276</v>
      </c>
      <c r="AI47" s="78">
        <f>(SUM(M47+N47+P47+Q47+S47+T47)/(F47+H47+I47))</f>
        <v>0.92413793103448272</v>
      </c>
      <c r="AJ47" s="78">
        <f>(O47+R47+U47)/(F47+H47+I47)</f>
        <v>0</v>
      </c>
      <c r="AK47" s="89" t="s">
        <v>287</v>
      </c>
      <c r="AL47" s="142">
        <v>509730782</v>
      </c>
      <c r="AM47" s="129" t="s">
        <v>288</v>
      </c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</row>
    <row r="48" spans="1:88" ht="46.5">
      <c r="A48" s="28"/>
      <c r="B48" s="29">
        <v>41</v>
      </c>
      <c r="C48" s="15">
        <v>1990855</v>
      </c>
      <c r="D48" s="143" t="s">
        <v>289</v>
      </c>
      <c r="E48" s="70" t="s">
        <v>290</v>
      </c>
      <c r="F48" s="86">
        <v>80</v>
      </c>
      <c r="G48" s="87">
        <v>19</v>
      </c>
      <c r="H48" s="87">
        <v>227</v>
      </c>
      <c r="I48" s="87">
        <v>150</v>
      </c>
      <c r="J48" s="87">
        <v>100</v>
      </c>
      <c r="K48" s="83">
        <f t="shared" si="0"/>
        <v>80</v>
      </c>
      <c r="L48" s="87">
        <v>19</v>
      </c>
      <c r="M48" s="87">
        <v>2</v>
      </c>
      <c r="N48" s="87">
        <v>78</v>
      </c>
      <c r="O48" s="87">
        <v>1</v>
      </c>
      <c r="P48" s="87">
        <v>4</v>
      </c>
      <c r="Q48" s="87">
        <v>214</v>
      </c>
      <c r="R48" s="87">
        <v>4</v>
      </c>
      <c r="S48" s="87">
        <v>4</v>
      </c>
      <c r="T48" s="87">
        <v>146</v>
      </c>
      <c r="U48" s="87">
        <v>4</v>
      </c>
      <c r="V48" s="87">
        <v>1</v>
      </c>
      <c r="W48" s="87">
        <v>98</v>
      </c>
      <c r="X48" s="87">
        <v>0</v>
      </c>
      <c r="Y48" s="94" t="s">
        <v>291</v>
      </c>
      <c r="Z48" s="94"/>
      <c r="AA48" s="94"/>
      <c r="AB48" s="94"/>
      <c r="AC48" s="94"/>
      <c r="AD48" s="94"/>
      <c r="AE48" s="26">
        <f>(N48+Q48+T48+W48)/(F48+H48+I48+J48)</f>
        <v>0.9622980251346499</v>
      </c>
      <c r="AF48" s="78">
        <f>(SUM(M48+N48+P48+Q48+S48+T48+V48+W48))/(F48++H48+I48+J48)</f>
        <v>0.98204667863554762</v>
      </c>
      <c r="AG48" s="78">
        <f>(O48+R48+U48+X48)/(F48+H48+I48+J48)</f>
        <v>1.615798922800718E-2</v>
      </c>
      <c r="AH48" s="78">
        <f>(N48+Q48+T48)/(F48+H48+I48)</f>
        <v>0.95842450765864329</v>
      </c>
      <c r="AI48" s="78">
        <f>(SUM(M48+N48+P48+Q48+S48+T48)/(F48+H48+I48))</f>
        <v>0.98030634573304154</v>
      </c>
      <c r="AJ48" s="78">
        <f>(O48+R48+U48)/(F48+H48+I48)</f>
        <v>1.9693654266958426E-2</v>
      </c>
      <c r="AK48" s="89" t="s">
        <v>292</v>
      </c>
      <c r="AL48" s="129" t="s">
        <v>293</v>
      </c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</row>
    <row r="49" spans="1:88" ht="31">
      <c r="A49" s="28"/>
      <c r="B49" s="29">
        <v>42</v>
      </c>
      <c r="C49" s="15">
        <v>39017488</v>
      </c>
      <c r="D49" s="30" t="s">
        <v>294</v>
      </c>
      <c r="E49" s="70" t="s">
        <v>295</v>
      </c>
      <c r="F49" s="81">
        <v>79</v>
      </c>
      <c r="G49" s="82">
        <v>4</v>
      </c>
      <c r="H49" s="82">
        <v>232</v>
      </c>
      <c r="I49" s="82">
        <v>137</v>
      </c>
      <c r="J49" s="82">
        <v>85</v>
      </c>
      <c r="K49" s="83">
        <f t="shared" si="0"/>
        <v>79</v>
      </c>
      <c r="L49" s="82">
        <v>4</v>
      </c>
      <c r="M49" s="82">
        <v>0</v>
      </c>
      <c r="N49" s="82">
        <v>79</v>
      </c>
      <c r="O49" s="82">
        <v>2</v>
      </c>
      <c r="P49" s="82">
        <v>0</v>
      </c>
      <c r="Q49" s="82">
        <v>232</v>
      </c>
      <c r="R49" s="82">
        <v>4</v>
      </c>
      <c r="S49" s="82">
        <v>0</v>
      </c>
      <c r="T49" s="82">
        <v>137</v>
      </c>
      <c r="U49" s="82">
        <v>1</v>
      </c>
      <c r="V49" s="82">
        <v>1</v>
      </c>
      <c r="W49" s="82">
        <v>84</v>
      </c>
      <c r="X49" s="82">
        <v>1</v>
      </c>
      <c r="Y49" s="84"/>
      <c r="Z49" s="84"/>
      <c r="AA49" s="84"/>
      <c r="AB49" s="84"/>
      <c r="AC49" s="84"/>
      <c r="AD49" s="84"/>
      <c r="AE49" s="26">
        <f>(N49+Q49+T49+W49)/(F49+H49+I49+J49)</f>
        <v>0.99812382739212002</v>
      </c>
      <c r="AF49" s="78">
        <f>(SUM(M49+N49+P49+Q49+S49+T49+V49+W49))/(F49++H49+I49+J49)</f>
        <v>1</v>
      </c>
      <c r="AG49" s="78">
        <f>(O49+R49+U49+X49)/(F49+H49+I49+J49)</f>
        <v>1.50093808630394E-2</v>
      </c>
      <c r="AH49" s="78">
        <f>(N49+Q49+T49)/(F49+H49+I49)</f>
        <v>1</v>
      </c>
      <c r="AI49" s="78">
        <f>(SUM(M49+N49+P49+Q49+S49+T49)/(F49+H49+I49))</f>
        <v>1</v>
      </c>
      <c r="AJ49" s="78">
        <f>(O49+R49+U49)/(F49+H49+I49)</f>
        <v>1.5625E-2</v>
      </c>
      <c r="AK49" s="89" t="s">
        <v>296</v>
      </c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</row>
    <row r="50" spans="1:88" ht="139.5">
      <c r="A50" s="28"/>
      <c r="B50" s="29">
        <v>43</v>
      </c>
      <c r="C50" s="15">
        <v>1990462</v>
      </c>
      <c r="D50" s="119" t="s">
        <v>297</v>
      </c>
      <c r="E50" s="70" t="s">
        <v>298</v>
      </c>
      <c r="F50" s="81">
        <v>91</v>
      </c>
      <c r="G50" s="82">
        <v>3</v>
      </c>
      <c r="H50" s="82">
        <v>144</v>
      </c>
      <c r="I50" s="82">
        <v>108</v>
      </c>
      <c r="J50" s="82">
        <v>70</v>
      </c>
      <c r="K50" s="83">
        <f t="shared" si="0"/>
        <v>91</v>
      </c>
      <c r="L50" s="82">
        <v>3</v>
      </c>
      <c r="M50" s="82">
        <v>1</v>
      </c>
      <c r="N50" s="82">
        <v>90</v>
      </c>
      <c r="O50" s="82">
        <v>10</v>
      </c>
      <c r="P50" s="82">
        <v>5</v>
      </c>
      <c r="Q50" s="82">
        <v>135</v>
      </c>
      <c r="R50" s="82">
        <v>7</v>
      </c>
      <c r="S50" s="82">
        <v>2</v>
      </c>
      <c r="T50" s="82">
        <v>105</v>
      </c>
      <c r="U50" s="82">
        <v>3</v>
      </c>
      <c r="V50" s="82">
        <v>14</v>
      </c>
      <c r="W50" s="82">
        <v>52</v>
      </c>
      <c r="X50" s="82">
        <v>2</v>
      </c>
      <c r="Y50" s="84" t="s">
        <v>299</v>
      </c>
      <c r="Z50" s="84">
        <v>0</v>
      </c>
      <c r="AA50" s="84">
        <v>3</v>
      </c>
      <c r="AB50" s="84">
        <v>0</v>
      </c>
      <c r="AC50" s="84">
        <v>1</v>
      </c>
      <c r="AD50" s="84"/>
      <c r="AE50" s="26">
        <f>(N50+Q50+T50+W50)/(F50+H50+I50+J50)</f>
        <v>0.92493946731234866</v>
      </c>
      <c r="AF50" s="78">
        <f>(SUM(M50+N50+P50+Q50+S50+T50+V50+W50))/(F50++H50+I50+J50)</f>
        <v>0.97820823244552058</v>
      </c>
      <c r="AG50" s="78">
        <f>(O50+R50+U50+X50)/(F50+H50+I50+J50)</f>
        <v>5.3268765133171914E-2</v>
      </c>
      <c r="AH50" s="78">
        <f>(N50+Q50+T50)/(F50+H50+I50)</f>
        <v>0.96209912536443154</v>
      </c>
      <c r="AI50" s="78">
        <f>(SUM(M50+N50+P50+Q50+S50+T50)/(F50+H50+I50))</f>
        <v>0.98542274052478129</v>
      </c>
      <c r="AJ50" s="78">
        <f>(O50+R50+U50)/(F50+H50+I50)</f>
        <v>5.8309037900874633E-2</v>
      </c>
      <c r="AK50" s="89" t="s">
        <v>300</v>
      </c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</row>
    <row r="51" spans="1:88" ht="31">
      <c r="A51" s="28"/>
      <c r="B51" s="29">
        <v>44</v>
      </c>
      <c r="C51" s="15">
        <v>5492864</v>
      </c>
      <c r="D51" s="136" t="s">
        <v>301</v>
      </c>
      <c r="E51" s="70" t="s">
        <v>302</v>
      </c>
      <c r="F51" s="81">
        <v>17</v>
      </c>
      <c r="G51" s="82">
        <v>1</v>
      </c>
      <c r="H51" s="82">
        <v>36</v>
      </c>
      <c r="I51" s="82">
        <v>23</v>
      </c>
      <c r="J51" s="82">
        <v>25</v>
      </c>
      <c r="K51" s="83">
        <f t="shared" si="0"/>
        <v>17</v>
      </c>
      <c r="L51" s="82">
        <v>1</v>
      </c>
      <c r="M51" s="82">
        <v>1</v>
      </c>
      <c r="N51" s="82">
        <v>16</v>
      </c>
      <c r="O51" s="82">
        <v>2</v>
      </c>
      <c r="P51" s="82">
        <v>1</v>
      </c>
      <c r="Q51" s="82">
        <v>35</v>
      </c>
      <c r="R51" s="82">
        <v>1</v>
      </c>
      <c r="S51" s="82">
        <v>1</v>
      </c>
      <c r="T51" s="82">
        <v>22</v>
      </c>
      <c r="U51" s="82">
        <v>1</v>
      </c>
      <c r="V51" s="82">
        <v>5</v>
      </c>
      <c r="W51" s="82">
        <v>20</v>
      </c>
      <c r="X51" s="82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/>
      <c r="AE51" s="26">
        <f>(N51+Q51+T51+W51)/(F51+H51+I51+J51)</f>
        <v>0.92079207920792083</v>
      </c>
      <c r="AF51" s="78">
        <f>(SUM(M51+N51+P51+Q51+S51+T51+V51+W51))/(F51++H51+I51+J51)</f>
        <v>1</v>
      </c>
      <c r="AG51" s="78">
        <f>(O51+R51+U51+X51)/(F51+H51+I51+J51)</f>
        <v>3.9603960396039604E-2</v>
      </c>
      <c r="AH51" s="78">
        <f>(N51+Q51+T51)/(F51+H51+I51)</f>
        <v>0.96052631578947367</v>
      </c>
      <c r="AI51" s="78">
        <f>(SUM(M51+N51+P51+Q51+S51+T51)/(F51+H51+I51))</f>
        <v>1</v>
      </c>
      <c r="AJ51" s="78">
        <f>(O51+R51+U51)/(F51+H51+I51)</f>
        <v>5.2631578947368418E-2</v>
      </c>
      <c r="AK51" s="89" t="s">
        <v>303</v>
      </c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</row>
    <row r="52" spans="1:88" ht="62">
      <c r="A52" s="28"/>
      <c r="B52" s="29">
        <v>45</v>
      </c>
      <c r="C52" s="15">
        <v>5492870</v>
      </c>
      <c r="D52" s="144" t="s">
        <v>304</v>
      </c>
      <c r="E52" s="70" t="s">
        <v>305</v>
      </c>
      <c r="F52" s="86">
        <v>24</v>
      </c>
      <c r="G52" s="87">
        <v>1</v>
      </c>
      <c r="H52" s="87">
        <v>68</v>
      </c>
      <c r="I52" s="87">
        <v>52</v>
      </c>
      <c r="J52" s="87">
        <v>36</v>
      </c>
      <c r="K52" s="83">
        <f t="shared" si="0"/>
        <v>24</v>
      </c>
      <c r="L52" s="87">
        <v>1</v>
      </c>
      <c r="M52" s="87">
        <v>0</v>
      </c>
      <c r="N52" s="87">
        <v>24</v>
      </c>
      <c r="O52" s="87">
        <v>3</v>
      </c>
      <c r="P52" s="87">
        <v>13</v>
      </c>
      <c r="Q52" s="87">
        <v>49</v>
      </c>
      <c r="R52" s="87">
        <v>1</v>
      </c>
      <c r="S52" s="87">
        <v>7</v>
      </c>
      <c r="T52" s="87">
        <v>44</v>
      </c>
      <c r="U52" s="87">
        <v>0</v>
      </c>
      <c r="V52" s="87">
        <v>10</v>
      </c>
      <c r="W52" s="87">
        <v>26</v>
      </c>
      <c r="X52" s="87">
        <v>0</v>
      </c>
      <c r="Y52" s="94" t="s">
        <v>306</v>
      </c>
      <c r="Z52" s="94">
        <v>0</v>
      </c>
      <c r="AA52" s="94">
        <v>0</v>
      </c>
      <c r="AB52" s="94">
        <v>0</v>
      </c>
      <c r="AC52" s="94">
        <v>0</v>
      </c>
      <c r="AD52" s="94"/>
      <c r="AE52" s="26">
        <f>(N52+Q52+T52+W52)/(F52+H52+I52+J52)</f>
        <v>0.7944444444444444</v>
      </c>
      <c r="AF52" s="78">
        <f>(SUM(M52+N52+P52+Q52+S52+T52+V52+W52))/(F52++H52+I52+J52)</f>
        <v>0.96111111111111114</v>
      </c>
      <c r="AG52" s="78">
        <f>(O52+R52+U52+X52)/(F52+H52+I52+J52)</f>
        <v>2.2222222222222223E-2</v>
      </c>
      <c r="AH52" s="78">
        <f>(N52+Q52+T52)/(F52+H52+I52)</f>
        <v>0.8125</v>
      </c>
      <c r="AI52" s="78">
        <f>(SUM(M52+N52+P52+Q52+S52+T52)/(F52+H52+I52))</f>
        <v>0.95138888888888884</v>
      </c>
      <c r="AJ52" s="78">
        <f>(O52+R52+U52)/(F52+H52+I52)</f>
        <v>2.7777777777777776E-2</v>
      </c>
      <c r="AK52" s="89" t="s">
        <v>307</v>
      </c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</row>
    <row r="53" spans="1:88" ht="46.5">
      <c r="A53" s="28"/>
      <c r="B53" s="29">
        <v>46</v>
      </c>
      <c r="C53" s="15">
        <v>1990795</v>
      </c>
      <c r="D53" s="41" t="s">
        <v>308</v>
      </c>
      <c r="E53" s="70" t="s">
        <v>309</v>
      </c>
      <c r="F53" s="86">
        <v>42</v>
      </c>
      <c r="G53" s="87">
        <v>3</v>
      </c>
      <c r="H53" s="87">
        <v>85</v>
      </c>
      <c r="I53" s="87">
        <v>76</v>
      </c>
      <c r="J53" s="87">
        <v>40</v>
      </c>
      <c r="K53" s="83">
        <f t="shared" si="0"/>
        <v>41</v>
      </c>
      <c r="L53" s="87">
        <v>3</v>
      </c>
      <c r="M53" s="87">
        <v>2</v>
      </c>
      <c r="N53" s="87">
        <v>39</v>
      </c>
      <c r="O53" s="87">
        <v>1</v>
      </c>
      <c r="P53" s="87">
        <v>10</v>
      </c>
      <c r="Q53" s="87">
        <v>74</v>
      </c>
      <c r="R53" s="87">
        <v>0</v>
      </c>
      <c r="S53" s="87">
        <v>10</v>
      </c>
      <c r="T53" s="87">
        <v>64</v>
      </c>
      <c r="U53" s="87">
        <v>0</v>
      </c>
      <c r="V53" s="87">
        <v>9</v>
      </c>
      <c r="W53" s="87">
        <v>29</v>
      </c>
      <c r="X53" s="87">
        <v>0</v>
      </c>
      <c r="Y53" s="94" t="s">
        <v>310</v>
      </c>
      <c r="Z53" s="94">
        <v>0</v>
      </c>
      <c r="AA53" s="94">
        <v>1</v>
      </c>
      <c r="AB53" s="94">
        <v>0</v>
      </c>
      <c r="AC53" s="94">
        <v>0</v>
      </c>
      <c r="AD53" s="94">
        <v>0</v>
      </c>
      <c r="AE53" s="26">
        <f>(N53+Q53+T53+W53)/(F53+H53+I53+J53)</f>
        <v>0.84773662551440332</v>
      </c>
      <c r="AF53" s="78">
        <f>(SUM(M53+N53+P53+Q53+S53+T53+V53+W53))/(F53++H53+I53+J53)</f>
        <v>0.97530864197530864</v>
      </c>
      <c r="AG53" s="78">
        <f>(O53+R53+U53+X53)/(F53+H53+I53+J53)</f>
        <v>4.11522633744856E-3</v>
      </c>
      <c r="AH53" s="78">
        <f>(N53+Q53+T53)/(F53+H53+I53)</f>
        <v>0.8719211822660099</v>
      </c>
      <c r="AI53" s="78">
        <f>(SUM(M53+N53+P53+Q53+S53+T53)/(F53+H53+I53))</f>
        <v>0.98029556650246308</v>
      </c>
      <c r="AJ53" s="78">
        <f>(O53+R53+U53)/(F53+H53+I53)</f>
        <v>4.9261083743842365E-3</v>
      </c>
      <c r="AK53" s="89" t="s">
        <v>311</v>
      </c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</row>
    <row r="54" spans="1:88" ht="46.5">
      <c r="A54" s="28"/>
      <c r="B54" s="29">
        <v>47</v>
      </c>
      <c r="C54" s="145">
        <v>1990803</v>
      </c>
      <c r="D54" s="30" t="s">
        <v>312</v>
      </c>
      <c r="E54" s="70" t="s">
        <v>313</v>
      </c>
      <c r="F54" s="81">
        <v>40</v>
      </c>
      <c r="G54" s="82">
        <v>2</v>
      </c>
      <c r="H54" s="82">
        <v>103</v>
      </c>
      <c r="I54" s="82">
        <v>69</v>
      </c>
      <c r="J54" s="82">
        <v>50</v>
      </c>
      <c r="K54" s="83">
        <f t="shared" si="0"/>
        <v>40</v>
      </c>
      <c r="L54" s="82">
        <v>2</v>
      </c>
      <c r="M54" s="82">
        <v>1</v>
      </c>
      <c r="N54" s="82">
        <v>39</v>
      </c>
      <c r="O54" s="82">
        <v>2</v>
      </c>
      <c r="P54" s="82">
        <v>1</v>
      </c>
      <c r="Q54" s="82">
        <v>88</v>
      </c>
      <c r="R54" s="82">
        <v>3</v>
      </c>
      <c r="S54" s="82">
        <v>3</v>
      </c>
      <c r="T54" s="82">
        <v>64</v>
      </c>
      <c r="U54" s="82">
        <v>0</v>
      </c>
      <c r="V54" s="82">
        <v>10</v>
      </c>
      <c r="W54" s="82">
        <v>40</v>
      </c>
      <c r="X54" s="82">
        <v>1</v>
      </c>
      <c r="Y54" s="84" t="s">
        <v>314</v>
      </c>
      <c r="Z54" s="84">
        <v>0</v>
      </c>
      <c r="AA54" s="84">
        <v>0</v>
      </c>
      <c r="AB54" s="84">
        <v>0</v>
      </c>
      <c r="AC54" s="84">
        <v>0</v>
      </c>
      <c r="AD54" s="84"/>
      <c r="AE54" s="26">
        <f>(N54+Q54+T54+W54)/(F54+H54+I54+J54)</f>
        <v>0.88167938931297707</v>
      </c>
      <c r="AF54" s="78">
        <f>(SUM(M54+N54+P54+Q54+S54+T54+V54+W54))/(F54++H54+I54+J54)</f>
        <v>0.93893129770992367</v>
      </c>
      <c r="AG54" s="78">
        <f>(O54+R54+U54+X54)/(F54+H54+I54+J54)</f>
        <v>2.2900763358778626E-2</v>
      </c>
      <c r="AH54" s="78">
        <f>(N54+Q54+T54)/(F54+H54+I54)</f>
        <v>0.90094339622641506</v>
      </c>
      <c r="AI54" s="78">
        <f>(SUM(M54+N54+P54+Q54+S54+T54)/(F54+H54+I54))</f>
        <v>0.92452830188679247</v>
      </c>
      <c r="AJ54" s="78">
        <f>(O54+R54+U54)/(F54+H54+I54)</f>
        <v>2.358490566037736E-2</v>
      </c>
      <c r="AK54" s="89" t="s">
        <v>315</v>
      </c>
      <c r="AL54" s="85">
        <v>996236042</v>
      </c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  <c r="BI54" s="146"/>
      <c r="BJ54" s="146"/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6"/>
      <c r="CA54" s="146"/>
      <c r="CB54" s="146"/>
      <c r="CC54" s="146"/>
      <c r="CD54" s="146"/>
      <c r="CE54" s="146"/>
      <c r="CF54" s="146"/>
      <c r="CG54" s="146"/>
      <c r="CH54" s="146"/>
      <c r="CI54" s="146"/>
      <c r="CJ54" s="146"/>
    </row>
    <row r="55" spans="1:88" ht="62">
      <c r="A55" s="28"/>
      <c r="B55" s="29">
        <v>48</v>
      </c>
      <c r="C55" s="15">
        <v>1989839</v>
      </c>
      <c r="D55" s="41" t="s">
        <v>316</v>
      </c>
      <c r="E55" s="70" t="s">
        <v>317</v>
      </c>
      <c r="F55" s="81">
        <v>55</v>
      </c>
      <c r="G55" s="82">
        <v>11</v>
      </c>
      <c r="H55" s="82">
        <v>148</v>
      </c>
      <c r="I55" s="82">
        <v>86</v>
      </c>
      <c r="J55" s="82">
        <v>85</v>
      </c>
      <c r="K55" s="83">
        <f t="shared" si="0"/>
        <v>55</v>
      </c>
      <c r="L55" s="82">
        <v>11</v>
      </c>
      <c r="M55" s="82">
        <v>0</v>
      </c>
      <c r="N55" s="82">
        <v>55</v>
      </c>
      <c r="O55" s="82">
        <v>5</v>
      </c>
      <c r="P55" s="82">
        <v>0</v>
      </c>
      <c r="Q55" s="82">
        <v>148</v>
      </c>
      <c r="R55" s="82">
        <v>0</v>
      </c>
      <c r="S55" s="82">
        <v>0</v>
      </c>
      <c r="T55" s="82">
        <v>86</v>
      </c>
      <c r="U55" s="82">
        <v>0</v>
      </c>
      <c r="V55" s="82">
        <v>3</v>
      </c>
      <c r="W55" s="82">
        <v>73</v>
      </c>
      <c r="X55" s="82">
        <v>0</v>
      </c>
      <c r="Y55" s="84" t="s">
        <v>318</v>
      </c>
      <c r="Z55" s="84">
        <v>0</v>
      </c>
      <c r="AA55" s="84">
        <v>0</v>
      </c>
      <c r="AB55" s="84">
        <v>0</v>
      </c>
      <c r="AC55" s="84">
        <v>0</v>
      </c>
      <c r="AD55" s="84"/>
      <c r="AE55" s="26">
        <f>(N55+Q55+T55+W55)/(F55+H55+I55+J55)</f>
        <v>0.96791443850267378</v>
      </c>
      <c r="AF55" s="78">
        <f>(SUM(M55+N55+P55+Q55+S55+T55+V55+W55))/(F55++H55+I55+J55)</f>
        <v>0.97593582887700536</v>
      </c>
      <c r="AG55" s="78">
        <f>(O55+R55+U55+X55)/(F55+H55+I55+J55)</f>
        <v>1.3368983957219251E-2</v>
      </c>
      <c r="AH55" s="78">
        <f>(N55+Q55+T55)/(F55+H55+I55)</f>
        <v>1</v>
      </c>
      <c r="AI55" s="78">
        <f>(SUM(M55+N55+P55+Q55+S55+T55)/(F55+H55+I55))</f>
        <v>1</v>
      </c>
      <c r="AJ55" s="78">
        <f>(O55+R55+U55)/(F55+H55+I55)</f>
        <v>1.7301038062283738E-2</v>
      </c>
      <c r="AK55" s="89" t="s">
        <v>319</v>
      </c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</row>
    <row r="56" spans="1:88" ht="31">
      <c r="A56" s="28"/>
      <c r="B56" s="29">
        <v>49</v>
      </c>
      <c r="C56" s="15">
        <v>1990861</v>
      </c>
      <c r="D56" s="41" t="s">
        <v>320</v>
      </c>
      <c r="E56" s="70" t="s">
        <v>321</v>
      </c>
      <c r="F56" s="81">
        <v>10</v>
      </c>
      <c r="G56" s="82">
        <v>3</v>
      </c>
      <c r="H56" s="82">
        <v>38</v>
      </c>
      <c r="I56" s="82">
        <v>23</v>
      </c>
      <c r="J56" s="82">
        <v>19</v>
      </c>
      <c r="K56" s="83">
        <f t="shared" si="0"/>
        <v>9</v>
      </c>
      <c r="L56" s="82">
        <v>3</v>
      </c>
      <c r="M56" s="82">
        <v>0</v>
      </c>
      <c r="N56" s="82">
        <v>9</v>
      </c>
      <c r="O56" s="82">
        <v>1</v>
      </c>
      <c r="P56" s="82">
        <v>1</v>
      </c>
      <c r="Q56" s="82">
        <v>35</v>
      </c>
      <c r="R56" s="82">
        <v>0</v>
      </c>
      <c r="S56" s="82">
        <v>1</v>
      </c>
      <c r="T56" s="82">
        <v>22</v>
      </c>
      <c r="U56" s="82">
        <v>0</v>
      </c>
      <c r="V56" s="82">
        <v>1</v>
      </c>
      <c r="W56" s="82">
        <v>15</v>
      </c>
      <c r="X56" s="82">
        <v>0</v>
      </c>
      <c r="Y56" s="84" t="s">
        <v>322</v>
      </c>
      <c r="Z56" s="84">
        <v>0</v>
      </c>
      <c r="AA56" s="84">
        <v>0</v>
      </c>
      <c r="AB56" s="84">
        <v>0</v>
      </c>
      <c r="AC56" s="84">
        <v>0</v>
      </c>
      <c r="AD56" s="84"/>
      <c r="AE56" s="26">
        <f>(N56+Q56+T56+W56)/(F56+H56+I56+J56)</f>
        <v>0.9</v>
      </c>
      <c r="AF56" s="78">
        <f>(SUM(M56+N56+P56+Q56+S56+T56+V56+W56))/(F56++H56+I56+J56)</f>
        <v>0.93333333333333335</v>
      </c>
      <c r="AG56" s="78">
        <f>(O56+R56+U56+X56)/(F56+H56+I56+J56)</f>
        <v>1.1111111111111112E-2</v>
      </c>
      <c r="AH56" s="78">
        <f>(N56+Q56+T56)/(F56+H56+I56)</f>
        <v>0.92957746478873238</v>
      </c>
      <c r="AI56" s="78">
        <f>(SUM(M56+N56+P56+Q56+S56+T56)/(F56+H56+I56))</f>
        <v>0.95774647887323938</v>
      </c>
      <c r="AJ56" s="78">
        <f>(O56+R56+U56)/(F56+H56+I56)</f>
        <v>1.4084507042253521E-2</v>
      </c>
      <c r="AK56" s="89" t="s">
        <v>323</v>
      </c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</row>
    <row r="57" spans="1:88" ht="46.5">
      <c r="A57" s="28"/>
      <c r="B57" s="29">
        <v>50</v>
      </c>
      <c r="C57" s="15">
        <v>1112422</v>
      </c>
      <c r="D57" s="41" t="s">
        <v>324</v>
      </c>
      <c r="E57" s="70" t="s">
        <v>325</v>
      </c>
      <c r="F57" s="81">
        <v>14</v>
      </c>
      <c r="G57" s="82">
        <v>1</v>
      </c>
      <c r="H57" s="82">
        <v>36</v>
      </c>
      <c r="I57" s="82">
        <v>29</v>
      </c>
      <c r="J57" s="82">
        <v>31</v>
      </c>
      <c r="K57" s="83">
        <f t="shared" si="0"/>
        <v>13</v>
      </c>
      <c r="L57" s="82">
        <v>1</v>
      </c>
      <c r="M57" s="82">
        <v>3</v>
      </c>
      <c r="N57" s="82">
        <v>10</v>
      </c>
      <c r="O57" s="82">
        <v>0</v>
      </c>
      <c r="P57" s="82">
        <v>7</v>
      </c>
      <c r="Q57" s="82">
        <v>25</v>
      </c>
      <c r="R57" s="82">
        <v>1</v>
      </c>
      <c r="S57" s="82">
        <v>8</v>
      </c>
      <c r="T57" s="82">
        <v>16</v>
      </c>
      <c r="U57" s="82">
        <v>0</v>
      </c>
      <c r="V57" s="82">
        <v>7</v>
      </c>
      <c r="W57" s="82">
        <v>16</v>
      </c>
      <c r="X57" s="82">
        <v>0</v>
      </c>
      <c r="Y57" s="84" t="s">
        <v>326</v>
      </c>
      <c r="Z57" s="84">
        <v>0</v>
      </c>
      <c r="AA57" s="84">
        <v>0</v>
      </c>
      <c r="AB57" s="84">
        <v>0</v>
      </c>
      <c r="AC57" s="84">
        <v>0</v>
      </c>
      <c r="AD57" s="84"/>
      <c r="AE57" s="26">
        <f>(N57+Q57+T57+W57)/(F57+H57+I57+J57)</f>
        <v>0.60909090909090913</v>
      </c>
      <c r="AF57" s="78">
        <f>(SUM(M57+N57+P57+Q57+S57+T57+V57+W57))/(F57++H57+I57+J57)</f>
        <v>0.83636363636363631</v>
      </c>
      <c r="AG57" s="78">
        <f>(O57+R57+U57+X57)/(F57+H57+I57+J57)</f>
        <v>9.0909090909090905E-3</v>
      </c>
      <c r="AH57" s="78">
        <f>(N57+Q57+T57)/(F57+H57+I57)</f>
        <v>0.64556962025316456</v>
      </c>
      <c r="AI57" s="78">
        <f>(SUM(M57+N57+P57+Q57+S57+T57)/(F57+H57+I57))</f>
        <v>0.87341772151898733</v>
      </c>
      <c r="AJ57" s="78">
        <f>(O57+R57+U57)/(F57+H57+I57)</f>
        <v>1.2658227848101266E-2</v>
      </c>
      <c r="AK57" s="89" t="s">
        <v>327</v>
      </c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</row>
    <row r="58" spans="1:88" ht="62">
      <c r="A58" s="28"/>
      <c r="B58" s="29">
        <v>51</v>
      </c>
      <c r="C58" s="15">
        <v>1990884</v>
      </c>
      <c r="D58" s="41" t="s">
        <v>328</v>
      </c>
      <c r="E58" s="70" t="s">
        <v>329</v>
      </c>
      <c r="F58" s="86">
        <v>99</v>
      </c>
      <c r="G58" s="87">
        <v>4</v>
      </c>
      <c r="H58" s="87">
        <v>239</v>
      </c>
      <c r="I58" s="87">
        <v>130</v>
      </c>
      <c r="J58" s="87">
        <v>103</v>
      </c>
      <c r="K58" s="83">
        <f t="shared" si="0"/>
        <v>89</v>
      </c>
      <c r="L58" s="87">
        <v>4</v>
      </c>
      <c r="M58" s="87">
        <v>4</v>
      </c>
      <c r="N58" s="87">
        <v>85</v>
      </c>
      <c r="O58" s="87">
        <v>6</v>
      </c>
      <c r="P58" s="87">
        <v>15</v>
      </c>
      <c r="Q58" s="87">
        <v>224</v>
      </c>
      <c r="R58" s="87">
        <v>2</v>
      </c>
      <c r="S58" s="87">
        <v>7</v>
      </c>
      <c r="T58" s="87">
        <v>119</v>
      </c>
      <c r="U58" s="87">
        <v>1</v>
      </c>
      <c r="V58" s="87">
        <v>11</v>
      </c>
      <c r="W58" s="87">
        <v>83</v>
      </c>
      <c r="X58" s="87">
        <v>0</v>
      </c>
      <c r="Y58" s="94" t="s">
        <v>330</v>
      </c>
      <c r="Z58" s="94"/>
      <c r="AA58" s="94"/>
      <c r="AB58" s="94"/>
      <c r="AC58" s="94"/>
      <c r="AD58" s="94"/>
      <c r="AE58" s="26">
        <f>(N58+Q58+T58+W58)/(F58+H58+I58+J58)</f>
        <v>0.8949211908931699</v>
      </c>
      <c r="AF58" s="78">
        <f>(SUM(M58+N58+P58+Q58+S58+T58+V58+W58))/(F58++H58+I58+J58)</f>
        <v>0.95971978984238182</v>
      </c>
      <c r="AG58" s="78">
        <f>(O58+R58+U58+X58)/(F58+H58+I58+J58)</f>
        <v>1.5761821366024518E-2</v>
      </c>
      <c r="AH58" s="78">
        <f>(N58+Q58+T58)/(F58+H58+I58)</f>
        <v>0.9145299145299145</v>
      </c>
      <c r="AI58" s="78">
        <f>(SUM(M58+N58+P58+Q58+S58+T58)/(F58+H58+I58))</f>
        <v>0.97008547008547008</v>
      </c>
      <c r="AJ58" s="78">
        <f>(O58+R58+U58)/(F58+H58+I58)</f>
        <v>1.9230769230769232E-2</v>
      </c>
      <c r="AK58" s="125" t="s">
        <v>331</v>
      </c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</row>
    <row r="59" spans="1:88" ht="31">
      <c r="A59" s="28"/>
      <c r="B59" s="29">
        <v>52</v>
      </c>
      <c r="C59" s="15">
        <v>1990683</v>
      </c>
      <c r="D59" s="41" t="s">
        <v>332</v>
      </c>
      <c r="E59" s="70" t="s">
        <v>333</v>
      </c>
      <c r="F59" s="86">
        <v>139</v>
      </c>
      <c r="G59" s="87">
        <v>2</v>
      </c>
      <c r="H59" s="87">
        <v>292</v>
      </c>
      <c r="I59" s="87">
        <v>225</v>
      </c>
      <c r="J59" s="87">
        <v>112</v>
      </c>
      <c r="K59" s="83">
        <f t="shared" si="0"/>
        <v>136</v>
      </c>
      <c r="L59" s="87">
        <v>2</v>
      </c>
      <c r="M59" s="87">
        <v>6</v>
      </c>
      <c r="N59" s="87">
        <v>130</v>
      </c>
      <c r="O59" s="87">
        <v>9</v>
      </c>
      <c r="P59" s="87">
        <v>21</v>
      </c>
      <c r="Q59" s="87">
        <v>263</v>
      </c>
      <c r="R59" s="87">
        <v>2</v>
      </c>
      <c r="S59" s="87">
        <v>22</v>
      </c>
      <c r="T59" s="87">
        <v>196</v>
      </c>
      <c r="U59" s="87">
        <v>3</v>
      </c>
      <c r="V59" s="87">
        <v>22</v>
      </c>
      <c r="W59" s="87">
        <v>83</v>
      </c>
      <c r="X59" s="87">
        <v>0</v>
      </c>
      <c r="Y59" s="94" t="s">
        <v>334</v>
      </c>
      <c r="Z59" s="94">
        <v>0</v>
      </c>
      <c r="AA59" s="94">
        <v>0</v>
      </c>
      <c r="AB59" s="94">
        <v>0</v>
      </c>
      <c r="AC59" s="94">
        <v>0</v>
      </c>
      <c r="AD59" s="94"/>
      <c r="AE59" s="26">
        <f>(N59+Q59+T59+W59)/(F59+H59+I59+J59)</f>
        <v>0.875</v>
      </c>
      <c r="AF59" s="78">
        <f>(SUM(M59+N59+P59+Q59+S59+T59+V59+W59))/(F59++H59+I59+J59)</f>
        <v>0.96744791666666663</v>
      </c>
      <c r="AG59" s="78">
        <f>(O59+R59+U59+X59)/(F59+H59+I59+J59)</f>
        <v>1.8229166666666668E-2</v>
      </c>
      <c r="AH59" s="78">
        <f>(N59+Q59+T59)/(F59+H59+I59)</f>
        <v>0.89786585365853655</v>
      </c>
      <c r="AI59" s="78">
        <f>(SUM(M59+N59+P59+Q59+S59+T59)/(F59+H59+I59))</f>
        <v>0.97256097560975607</v>
      </c>
      <c r="AJ59" s="78">
        <f>(O59+R59+U59)/(F59+H59+I59)</f>
        <v>2.1341463414634148E-2</v>
      </c>
      <c r="AK59" s="89" t="s">
        <v>335</v>
      </c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</row>
    <row r="60" spans="1:88" ht="31">
      <c r="A60" s="28"/>
      <c r="B60" s="29">
        <v>53</v>
      </c>
      <c r="C60" s="15">
        <v>3096897</v>
      </c>
      <c r="D60" s="30" t="s">
        <v>336</v>
      </c>
      <c r="E60" s="70" t="s">
        <v>337</v>
      </c>
      <c r="F60" s="86">
        <v>11</v>
      </c>
      <c r="G60" s="87">
        <v>2</v>
      </c>
      <c r="H60" s="87">
        <v>50</v>
      </c>
      <c r="I60" s="87">
        <v>42</v>
      </c>
      <c r="J60" s="87">
        <v>41</v>
      </c>
      <c r="K60" s="83">
        <f t="shared" si="0"/>
        <v>10</v>
      </c>
      <c r="L60" s="87">
        <v>2</v>
      </c>
      <c r="M60" s="87">
        <v>0</v>
      </c>
      <c r="N60" s="87">
        <v>10</v>
      </c>
      <c r="O60" s="87">
        <v>0</v>
      </c>
      <c r="P60" s="87">
        <v>0</v>
      </c>
      <c r="Q60" s="87">
        <v>50</v>
      </c>
      <c r="R60" s="87">
        <v>0</v>
      </c>
      <c r="S60" s="87">
        <v>0</v>
      </c>
      <c r="T60" s="87">
        <v>42</v>
      </c>
      <c r="U60" s="87">
        <v>0</v>
      </c>
      <c r="V60" s="87">
        <v>0</v>
      </c>
      <c r="W60" s="87">
        <v>41</v>
      </c>
      <c r="X60" s="87">
        <v>0</v>
      </c>
      <c r="Y60" s="94" t="s">
        <v>338</v>
      </c>
      <c r="Z60" s="94">
        <v>0</v>
      </c>
      <c r="AA60" s="94">
        <v>0</v>
      </c>
      <c r="AB60" s="94">
        <v>0</v>
      </c>
      <c r="AC60" s="94">
        <v>0</v>
      </c>
      <c r="AD60" s="94"/>
      <c r="AE60" s="26">
        <f>(N60+Q60+T60+W60)/(F60+H60+I60+J60)</f>
        <v>0.99305555555555558</v>
      </c>
      <c r="AF60" s="78">
        <f>(SUM(M60+N60+P60+Q60+S60+T60+V60+W60))/(F60++H60+I60+J60)</f>
        <v>0.99305555555555558</v>
      </c>
      <c r="AG60" s="78">
        <f>(O60+R60+U60+X60)/(F60+H60+I60+J60)</f>
        <v>0</v>
      </c>
      <c r="AH60" s="78">
        <f>(N60+Q60+T60)/(F60+H60+I60)</f>
        <v>0.99029126213592233</v>
      </c>
      <c r="AI60" s="78">
        <f>(SUM(M60+N60+P60+Q60+S60+T60)/(F60+H60+I60))</f>
        <v>0.99029126213592233</v>
      </c>
      <c r="AJ60" s="78">
        <f>(O60+R60+U60)/(F60+H60+I60)</f>
        <v>0</v>
      </c>
      <c r="AK60" s="89" t="s">
        <v>339</v>
      </c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</row>
    <row r="61" spans="1:88" ht="46.5">
      <c r="A61" s="1"/>
      <c r="B61" s="29">
        <v>54</v>
      </c>
      <c r="C61" s="15">
        <v>5492930</v>
      </c>
      <c r="D61" s="30" t="s">
        <v>340</v>
      </c>
      <c r="E61" s="70" t="s">
        <v>341</v>
      </c>
      <c r="F61" s="86">
        <v>131</v>
      </c>
      <c r="G61" s="87">
        <v>3</v>
      </c>
      <c r="H61" s="87">
        <v>223</v>
      </c>
      <c r="I61" s="87">
        <v>133</v>
      </c>
      <c r="J61" s="87">
        <v>101</v>
      </c>
      <c r="K61" s="83">
        <f t="shared" si="0"/>
        <v>128</v>
      </c>
      <c r="L61" s="87">
        <v>3</v>
      </c>
      <c r="M61" s="87">
        <v>5</v>
      </c>
      <c r="N61" s="87">
        <v>123</v>
      </c>
      <c r="O61" s="87">
        <v>0</v>
      </c>
      <c r="P61" s="87">
        <v>8</v>
      </c>
      <c r="Q61" s="87">
        <v>215</v>
      </c>
      <c r="R61" s="87">
        <v>0</v>
      </c>
      <c r="S61" s="87">
        <v>1</v>
      </c>
      <c r="T61" s="87">
        <v>132</v>
      </c>
      <c r="U61" s="87">
        <v>0</v>
      </c>
      <c r="V61" s="87">
        <v>14</v>
      </c>
      <c r="W61" s="87">
        <v>69</v>
      </c>
      <c r="X61" s="87">
        <v>0</v>
      </c>
      <c r="Y61" s="94" t="s">
        <v>342</v>
      </c>
      <c r="Z61" s="94"/>
      <c r="AA61" s="94"/>
      <c r="AB61" s="94"/>
      <c r="AC61" s="94"/>
      <c r="AD61" s="94"/>
      <c r="AE61" s="26">
        <f>(N61+Q61+T61+W61)/(F61+H61+I61+J61)</f>
        <v>0.91666666666666663</v>
      </c>
      <c r="AF61" s="78">
        <f>(SUM(M61+N61+P61+Q61+S61+T61+V61+W61))/(F61++H61+I61+J61)</f>
        <v>0.9642857142857143</v>
      </c>
      <c r="AG61" s="78">
        <f>(O61+R61+U61+X61)/(F61+H61+I61+J61)</f>
        <v>0</v>
      </c>
      <c r="AH61" s="78">
        <f>(N61+Q61+T61)/(F61+H61+I61)</f>
        <v>0.96509240246406569</v>
      </c>
      <c r="AI61" s="78">
        <f>(SUM(M61+N61+P61+Q61+S61+T61)/(F61+H61+I61))</f>
        <v>0.99383983572895274</v>
      </c>
      <c r="AJ61" s="78">
        <f>(O61+R61+U61)/(F61+H61+I61)</f>
        <v>0</v>
      </c>
      <c r="AK61" s="125" t="s">
        <v>343</v>
      </c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</row>
    <row r="62" spans="1:88" ht="31">
      <c r="A62" s="28"/>
      <c r="B62" s="29">
        <v>55</v>
      </c>
      <c r="C62" s="15">
        <v>1990619</v>
      </c>
      <c r="D62" s="41" t="s">
        <v>344</v>
      </c>
      <c r="E62" s="70" t="s">
        <v>345</v>
      </c>
      <c r="F62" s="86">
        <v>39</v>
      </c>
      <c r="G62" s="87">
        <v>2</v>
      </c>
      <c r="H62" s="87">
        <v>74</v>
      </c>
      <c r="I62" s="87">
        <v>38</v>
      </c>
      <c r="J62" s="87">
        <v>32</v>
      </c>
      <c r="K62" s="83">
        <f t="shared" si="0"/>
        <v>36</v>
      </c>
      <c r="L62" s="87">
        <v>2</v>
      </c>
      <c r="M62" s="87">
        <v>0</v>
      </c>
      <c r="N62" s="87">
        <v>36</v>
      </c>
      <c r="O62" s="87">
        <v>6</v>
      </c>
      <c r="P62" s="87">
        <v>2</v>
      </c>
      <c r="Q62" s="87">
        <v>71</v>
      </c>
      <c r="R62" s="87">
        <v>0</v>
      </c>
      <c r="S62" s="87">
        <v>0</v>
      </c>
      <c r="T62" s="87">
        <v>38</v>
      </c>
      <c r="U62" s="87">
        <v>0</v>
      </c>
      <c r="V62" s="87">
        <v>0</v>
      </c>
      <c r="W62" s="87">
        <v>31</v>
      </c>
      <c r="X62" s="87">
        <v>0</v>
      </c>
      <c r="Y62" s="94" t="s">
        <v>346</v>
      </c>
      <c r="Z62" s="94">
        <v>0</v>
      </c>
      <c r="AA62" s="94">
        <v>2</v>
      </c>
      <c r="AB62" s="94">
        <v>0</v>
      </c>
      <c r="AC62" s="94">
        <v>1</v>
      </c>
      <c r="AD62" s="94"/>
      <c r="AE62" s="26">
        <f>(N62+Q62+T62+W62)/(F62+H62+I62+J62)</f>
        <v>0.96174863387978138</v>
      </c>
      <c r="AF62" s="78">
        <f>(SUM(M62+N62+P62+Q62+S62+T62+V62+W62))/(F62++H62+I62+J62)</f>
        <v>0.97267759562841527</v>
      </c>
      <c r="AG62" s="78">
        <f>(O62+R62+U62+X62)/(F62+H62+I62+J62)</f>
        <v>3.2786885245901641E-2</v>
      </c>
      <c r="AH62" s="78">
        <f>(N62+Q62+T62)/(F62+H62+I62)</f>
        <v>0.96026490066225167</v>
      </c>
      <c r="AI62" s="78">
        <f>(SUM(M62+N62+P62+Q62+S62+T62)/(F62+H62+I62))</f>
        <v>0.97350993377483441</v>
      </c>
      <c r="AJ62" s="78">
        <f>(O62+R62+U62)/(F62+H62+I62)</f>
        <v>3.9735099337748346E-2</v>
      </c>
      <c r="AK62" s="89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</row>
    <row r="63" spans="1:88" ht="31">
      <c r="A63" s="28"/>
      <c r="B63" s="147">
        <v>56</v>
      </c>
      <c r="C63" s="148">
        <v>22039058</v>
      </c>
      <c r="D63" s="41" t="s">
        <v>347</v>
      </c>
      <c r="E63" s="70" t="s">
        <v>348</v>
      </c>
      <c r="F63" s="86">
        <v>14</v>
      </c>
      <c r="G63" s="87">
        <v>1</v>
      </c>
      <c r="H63" s="87">
        <v>45</v>
      </c>
      <c r="I63" s="87">
        <v>33</v>
      </c>
      <c r="J63" s="87">
        <v>33</v>
      </c>
      <c r="K63" s="83">
        <f t="shared" si="0"/>
        <v>14</v>
      </c>
      <c r="L63" s="87">
        <v>1</v>
      </c>
      <c r="M63" s="87">
        <v>0</v>
      </c>
      <c r="N63" s="87">
        <v>14</v>
      </c>
      <c r="O63" s="87">
        <v>1</v>
      </c>
      <c r="P63" s="87">
        <v>0</v>
      </c>
      <c r="Q63" s="87">
        <v>44</v>
      </c>
      <c r="R63" s="87">
        <v>3</v>
      </c>
      <c r="S63" s="87">
        <v>0</v>
      </c>
      <c r="T63" s="87">
        <v>33</v>
      </c>
      <c r="U63" s="87">
        <v>0</v>
      </c>
      <c r="V63" s="87">
        <v>0</v>
      </c>
      <c r="W63" s="87">
        <v>32</v>
      </c>
      <c r="X63" s="87">
        <v>0</v>
      </c>
      <c r="Y63" s="94" t="s">
        <v>349</v>
      </c>
      <c r="Z63" s="94">
        <v>0</v>
      </c>
      <c r="AA63" s="94">
        <v>0</v>
      </c>
      <c r="AB63" s="94">
        <v>0</v>
      </c>
      <c r="AC63" s="94">
        <v>0</v>
      </c>
      <c r="AD63" s="94"/>
      <c r="AE63" s="26">
        <f>(N63+Q63+T63+W63)/(F63+H63+I63+J63)</f>
        <v>0.98399999999999999</v>
      </c>
      <c r="AF63" s="78">
        <f>(SUM(M63+N63+P63+Q63+S63+T63+V63+W63))/(F63++H63+I63+J63)</f>
        <v>0.98399999999999999</v>
      </c>
      <c r="AG63" s="78">
        <f>(O63+R63+U63+X63)/(F63+H63+I63+J63)</f>
        <v>3.2000000000000001E-2</v>
      </c>
      <c r="AH63" s="78">
        <f>(N63+Q63+T63)/(F63+H63+I63)</f>
        <v>0.98913043478260865</v>
      </c>
      <c r="AI63" s="78">
        <f>(SUM(M63+N63+P63+Q63+S63+T63)/(F63+H63+I63))</f>
        <v>0.98913043478260865</v>
      </c>
      <c r="AJ63" s="78">
        <f>(O63+R63+U63)/(F63+H63+I63)</f>
        <v>4.3478260869565216E-2</v>
      </c>
      <c r="AK63" s="89" t="s">
        <v>350</v>
      </c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</row>
    <row r="64" spans="1:88" ht="31">
      <c r="A64" s="28"/>
      <c r="B64" s="29">
        <v>57</v>
      </c>
      <c r="C64" s="149">
        <v>1991116</v>
      </c>
      <c r="D64" s="30" t="s">
        <v>351</v>
      </c>
      <c r="E64" s="70" t="s">
        <v>352</v>
      </c>
      <c r="F64" s="150">
        <v>62</v>
      </c>
      <c r="G64" s="150">
        <v>4</v>
      </c>
      <c r="H64" s="150">
        <v>158</v>
      </c>
      <c r="I64" s="150">
        <v>95</v>
      </c>
      <c r="J64" s="150">
        <v>88</v>
      </c>
      <c r="K64" s="83">
        <f t="shared" si="0"/>
        <v>62</v>
      </c>
      <c r="L64" s="150">
        <v>4</v>
      </c>
      <c r="M64" s="150">
        <v>1</v>
      </c>
      <c r="N64" s="150">
        <v>61</v>
      </c>
      <c r="O64" s="150">
        <v>2</v>
      </c>
      <c r="P64" s="150">
        <v>5</v>
      </c>
      <c r="Q64" s="150">
        <v>153</v>
      </c>
      <c r="R64" s="150">
        <v>3</v>
      </c>
      <c r="S64" s="150">
        <v>5</v>
      </c>
      <c r="T64" s="150">
        <v>90</v>
      </c>
      <c r="U64" s="150">
        <v>0</v>
      </c>
      <c r="V64" s="150">
        <v>20</v>
      </c>
      <c r="W64" s="150">
        <v>68</v>
      </c>
      <c r="X64" s="150">
        <v>2</v>
      </c>
      <c r="Y64" s="151">
        <v>0</v>
      </c>
      <c r="Z64" s="151"/>
      <c r="AA64" s="151"/>
      <c r="AB64" s="151"/>
      <c r="AC64" s="151"/>
      <c r="AD64" s="151"/>
      <c r="AE64" s="26">
        <f>(N64+Q64+T64+W64)/(F64+H64+I64+J64)</f>
        <v>0.92307692307692313</v>
      </c>
      <c r="AF64" s="78">
        <f>(SUM(M64+N64+P64+Q64+S64+T64+V64+W64))/(F64++H64+I64+J64)</f>
        <v>1</v>
      </c>
      <c r="AG64" s="78">
        <f>(O64+R64+U64+X64)/(F64+H64+I64+J64)</f>
        <v>1.7369727047146403E-2</v>
      </c>
      <c r="AH64" s="78">
        <f>(N64+Q64+T64)/(F64+H64+I64)</f>
        <v>0.96507936507936509</v>
      </c>
      <c r="AI64" s="78">
        <f>(SUM(M64+N64+P64+Q64+S64+T64)/(F64+H64+I64))</f>
        <v>1</v>
      </c>
      <c r="AJ64" s="78">
        <f>(O64+R64+U64)/(F64+H64+I64)</f>
        <v>1.5873015873015872E-2</v>
      </c>
      <c r="AK64" s="89" t="s">
        <v>353</v>
      </c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</row>
    <row r="65" spans="1:88" ht="31">
      <c r="A65" s="28"/>
      <c r="B65" s="29">
        <v>58</v>
      </c>
      <c r="C65" s="15">
        <v>1991197</v>
      </c>
      <c r="D65" s="30" t="s">
        <v>354</v>
      </c>
      <c r="E65" s="70" t="s">
        <v>355</v>
      </c>
      <c r="F65" s="86">
        <v>139</v>
      </c>
      <c r="G65" s="87">
        <v>4</v>
      </c>
      <c r="H65" s="87">
        <v>256</v>
      </c>
      <c r="I65" s="87">
        <v>200</v>
      </c>
      <c r="J65" s="87">
        <v>99</v>
      </c>
      <c r="K65" s="83">
        <f t="shared" si="0"/>
        <v>138</v>
      </c>
      <c r="L65" s="87">
        <v>4</v>
      </c>
      <c r="M65" s="87">
        <v>3</v>
      </c>
      <c r="N65" s="87">
        <v>135</v>
      </c>
      <c r="O65" s="87">
        <v>5</v>
      </c>
      <c r="P65" s="87">
        <v>5</v>
      </c>
      <c r="Q65" s="87">
        <v>242</v>
      </c>
      <c r="R65" s="87">
        <v>12</v>
      </c>
      <c r="S65" s="87">
        <v>4</v>
      </c>
      <c r="T65" s="87">
        <v>186</v>
      </c>
      <c r="U65" s="87">
        <v>0</v>
      </c>
      <c r="V65" s="87">
        <v>2</v>
      </c>
      <c r="W65" s="87">
        <v>91</v>
      </c>
      <c r="X65" s="87">
        <v>1</v>
      </c>
      <c r="Y65" s="94" t="s">
        <v>356</v>
      </c>
      <c r="Z65" s="94">
        <v>1</v>
      </c>
      <c r="AA65" s="94">
        <v>1</v>
      </c>
      <c r="AB65" s="94">
        <v>0</v>
      </c>
      <c r="AC65" s="94">
        <v>5</v>
      </c>
      <c r="AD65" s="94"/>
      <c r="AE65" s="26">
        <f>(N65+Q65+T65+W65)/(F65+H65+I65+J65)</f>
        <v>0.94236311239193082</v>
      </c>
      <c r="AF65" s="78">
        <f>(SUM(M65+N65+P65+Q65+S65+T65+V65+W65))/(F65++H65+I65+J65)</f>
        <v>0.96253602305475505</v>
      </c>
      <c r="AG65" s="78">
        <f>(O65+R65+U65+X65)/(F65+H65+I65+J65)</f>
        <v>2.5936599423631124E-2</v>
      </c>
      <c r="AH65" s="78">
        <f>(N65+Q65+T65)/(F65+H65+I65)</f>
        <v>0.94621848739495795</v>
      </c>
      <c r="AI65" s="78">
        <f>(SUM(M65+N65+P65+Q65+S65+T65)/(F65+H65+I65))</f>
        <v>0.96638655462184875</v>
      </c>
      <c r="AJ65" s="78">
        <f>(O65+R65+U65)/(F65+H65+I65)</f>
        <v>2.8571428571428571E-2</v>
      </c>
      <c r="AK65" s="89" t="s">
        <v>357</v>
      </c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</row>
    <row r="66" spans="1:88" ht="31">
      <c r="A66" s="28"/>
      <c r="B66" s="29">
        <v>59</v>
      </c>
      <c r="C66" s="15">
        <v>1991139</v>
      </c>
      <c r="D66" s="41" t="s">
        <v>358</v>
      </c>
      <c r="E66" s="70" t="s">
        <v>359</v>
      </c>
      <c r="F66" s="86">
        <v>56</v>
      </c>
      <c r="G66" s="87">
        <v>4</v>
      </c>
      <c r="H66" s="87">
        <v>101</v>
      </c>
      <c r="I66" s="87">
        <v>57</v>
      </c>
      <c r="J66" s="87">
        <v>52</v>
      </c>
      <c r="K66" s="83">
        <f t="shared" si="0"/>
        <v>55</v>
      </c>
      <c r="L66" s="87">
        <v>4</v>
      </c>
      <c r="M66" s="87">
        <v>0</v>
      </c>
      <c r="N66" s="87">
        <v>55</v>
      </c>
      <c r="O66" s="87">
        <v>0</v>
      </c>
      <c r="P66" s="87">
        <v>4</v>
      </c>
      <c r="Q66" s="87">
        <v>96</v>
      </c>
      <c r="R66" s="87">
        <v>0</v>
      </c>
      <c r="S66" s="87">
        <v>6</v>
      </c>
      <c r="T66" s="87">
        <v>51</v>
      </c>
      <c r="U66" s="87">
        <v>0</v>
      </c>
      <c r="V66" s="87">
        <v>3</v>
      </c>
      <c r="W66" s="87">
        <v>47</v>
      </c>
      <c r="X66" s="87">
        <v>0</v>
      </c>
      <c r="Y66" s="94" t="s">
        <v>360</v>
      </c>
      <c r="Z66" s="94">
        <v>0</v>
      </c>
      <c r="AA66" s="94">
        <v>0</v>
      </c>
      <c r="AB66" s="94">
        <v>0</v>
      </c>
      <c r="AC66" s="94">
        <v>0</v>
      </c>
      <c r="AD66" s="94"/>
      <c r="AE66" s="26">
        <f>(N66+Q66+T66+W66)/(F66+H66+I66+J66)</f>
        <v>0.93609022556390975</v>
      </c>
      <c r="AF66" s="78">
        <f>(SUM(M66+N66+P66+Q66+S66+T66+V66+W66))/(F66++H66+I66+J66)</f>
        <v>0.98496240601503759</v>
      </c>
      <c r="AG66" s="78">
        <f>(O66+R66+U66+X66)/(F66+H66+I66+J66)</f>
        <v>0</v>
      </c>
      <c r="AH66" s="78">
        <f>(N66+Q66+T66)/(F66+H66+I66)</f>
        <v>0.94392523364485981</v>
      </c>
      <c r="AI66" s="78">
        <f>(SUM(M66+N66+P66+Q66+S66+T66)/(F66+H66+I66))</f>
        <v>0.99065420560747663</v>
      </c>
      <c r="AJ66" s="78">
        <f>(O66+R66+U66)/(F66+H66+I66)</f>
        <v>0</v>
      </c>
      <c r="AK66" s="89" t="s">
        <v>361</v>
      </c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</row>
    <row r="67" spans="1:88" ht="46.5">
      <c r="A67" s="1"/>
      <c r="B67" s="29">
        <v>91</v>
      </c>
      <c r="C67" s="15"/>
      <c r="D67" s="41" t="s">
        <v>362</v>
      </c>
      <c r="E67" s="70" t="s">
        <v>363</v>
      </c>
      <c r="F67" s="86">
        <v>2</v>
      </c>
      <c r="G67" s="87">
        <v>2</v>
      </c>
      <c r="H67" s="87">
        <v>3</v>
      </c>
      <c r="I67" s="87">
        <v>0</v>
      </c>
      <c r="J67" s="87">
        <v>12</v>
      </c>
      <c r="K67" s="83">
        <f t="shared" si="0"/>
        <v>2</v>
      </c>
      <c r="L67" s="87">
        <v>2</v>
      </c>
      <c r="M67" s="87">
        <v>0</v>
      </c>
      <c r="N67" s="87">
        <v>2</v>
      </c>
      <c r="O67" s="87">
        <v>0</v>
      </c>
      <c r="P67" s="87">
        <v>0</v>
      </c>
      <c r="Q67" s="87">
        <v>2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11</v>
      </c>
      <c r="X67" s="87">
        <v>0</v>
      </c>
      <c r="Y67" s="94" t="s">
        <v>228</v>
      </c>
      <c r="Z67" s="94">
        <v>0</v>
      </c>
      <c r="AA67" s="94">
        <v>0</v>
      </c>
      <c r="AB67" s="94">
        <v>0</v>
      </c>
      <c r="AC67" s="94">
        <v>0</v>
      </c>
      <c r="AD67" s="94"/>
      <c r="AE67" s="26">
        <f>(N67+Q67+T67+W67)/(F67+H67+I67+J67)</f>
        <v>0.88235294117647056</v>
      </c>
      <c r="AF67" s="78">
        <f>(SUM(M67+N67+P67+Q67+S67+T67+V67+W67))/(F67++H67+I67+J67)</f>
        <v>0.88235294117647056</v>
      </c>
      <c r="AG67" s="78">
        <f>(O67+R67+U67+X67)/(F67+H67+I67+J67)</f>
        <v>0</v>
      </c>
      <c r="AH67" s="78">
        <f>(N67+Q67+T67)/(F67+H67+I67)</f>
        <v>0.8</v>
      </c>
      <c r="AI67" s="78">
        <f>(SUM(M67+N67+P67+Q67+S67+T67)/(F67+H67+I67))</f>
        <v>0.8</v>
      </c>
      <c r="AJ67" s="78">
        <f>(O67+R67+U67)/(F67+H67+I67)</f>
        <v>0</v>
      </c>
      <c r="AK67" s="152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</row>
    <row r="68" spans="1:88" ht="108.5">
      <c r="A68" s="28"/>
      <c r="B68" s="29">
        <v>61</v>
      </c>
      <c r="C68" s="15">
        <v>2006805</v>
      </c>
      <c r="D68" s="30" t="s">
        <v>364</v>
      </c>
      <c r="E68" s="70" t="s">
        <v>365</v>
      </c>
      <c r="F68" s="86">
        <v>12</v>
      </c>
      <c r="G68" s="87">
        <v>1</v>
      </c>
      <c r="H68" s="87">
        <v>32</v>
      </c>
      <c r="I68" s="87">
        <v>12</v>
      </c>
      <c r="J68" s="87">
        <v>20</v>
      </c>
      <c r="K68" s="83">
        <f t="shared" si="0"/>
        <v>12</v>
      </c>
      <c r="L68" s="87">
        <v>1</v>
      </c>
      <c r="M68" s="87">
        <v>0</v>
      </c>
      <c r="N68" s="87">
        <v>12</v>
      </c>
      <c r="O68" s="87">
        <v>3</v>
      </c>
      <c r="P68" s="87">
        <v>0</v>
      </c>
      <c r="Q68" s="87">
        <v>32</v>
      </c>
      <c r="R68" s="87">
        <v>6</v>
      </c>
      <c r="S68" s="87">
        <v>0</v>
      </c>
      <c r="T68" s="87">
        <v>12</v>
      </c>
      <c r="U68" s="87">
        <v>2</v>
      </c>
      <c r="V68" s="87">
        <v>3</v>
      </c>
      <c r="W68" s="87">
        <v>17</v>
      </c>
      <c r="X68" s="87">
        <v>1</v>
      </c>
      <c r="Y68" s="94" t="s">
        <v>366</v>
      </c>
      <c r="Z68" s="94">
        <v>0</v>
      </c>
      <c r="AA68" s="94">
        <v>0</v>
      </c>
      <c r="AB68" s="94">
        <v>0</v>
      </c>
      <c r="AC68" s="94">
        <v>0</v>
      </c>
      <c r="AD68" s="94"/>
      <c r="AE68" s="26">
        <f>(N68+Q68+T68+W68)/(F68+H68+I68+J68)</f>
        <v>0.96052631578947367</v>
      </c>
      <c r="AF68" s="78">
        <f>(SUM(M68+N68+P68+Q68+S68+T68+V68+W68))/(F68++H68+I68+J68)</f>
        <v>1</v>
      </c>
      <c r="AG68" s="78">
        <f>(O68+R68+U68+X68)/(F68+H68+I68+J68)</f>
        <v>0.15789473684210525</v>
      </c>
      <c r="AH68" s="78">
        <f>(N68+Q68+T68)/(F68+H68+I68)</f>
        <v>1</v>
      </c>
      <c r="AI68" s="78">
        <f>(SUM(M68+N68+P68+Q68+S68+T68)/(F68+H68+I68))</f>
        <v>1</v>
      </c>
      <c r="AJ68" s="78">
        <f>(O68+R68+U68)/(F68+H68+I68)</f>
        <v>0.19642857142857142</v>
      </c>
      <c r="AK68" s="89" t="s">
        <v>367</v>
      </c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</row>
    <row r="69" spans="1:88" ht="139.5">
      <c r="A69" s="28"/>
      <c r="B69" s="29">
        <v>62</v>
      </c>
      <c r="C69" s="15">
        <v>39993146</v>
      </c>
      <c r="D69" s="153" t="s">
        <v>368</v>
      </c>
      <c r="E69" s="70" t="s">
        <v>369</v>
      </c>
      <c r="F69" s="154">
        <v>21</v>
      </c>
      <c r="G69" s="154">
        <v>1</v>
      </c>
      <c r="H69" s="154">
        <v>70</v>
      </c>
      <c r="I69" s="154">
        <v>47</v>
      </c>
      <c r="J69" s="154">
        <v>43</v>
      </c>
      <c r="K69" s="83">
        <f t="shared" si="0"/>
        <v>21</v>
      </c>
      <c r="L69" s="154">
        <v>1</v>
      </c>
      <c r="M69" s="154">
        <v>0</v>
      </c>
      <c r="N69" s="154">
        <v>21</v>
      </c>
      <c r="O69" s="154">
        <v>0</v>
      </c>
      <c r="P69" s="154">
        <v>1</v>
      </c>
      <c r="Q69" s="154">
        <v>69</v>
      </c>
      <c r="R69" s="154">
        <v>0</v>
      </c>
      <c r="S69" s="154">
        <v>0</v>
      </c>
      <c r="T69" s="154">
        <v>47</v>
      </c>
      <c r="U69" s="154">
        <v>0</v>
      </c>
      <c r="V69" s="154">
        <v>1</v>
      </c>
      <c r="W69" s="154">
        <v>42</v>
      </c>
      <c r="X69" s="154">
        <v>0</v>
      </c>
      <c r="Y69" s="155" t="s">
        <v>370</v>
      </c>
      <c r="Z69" s="155"/>
      <c r="AA69" s="155"/>
      <c r="AB69" s="155"/>
      <c r="AC69" s="155"/>
      <c r="AD69" s="155"/>
      <c r="AE69" s="26">
        <f>(N69+Q69+T69+W69)/(F69+H69+I69+J69)</f>
        <v>0.98895027624309395</v>
      </c>
      <c r="AF69" s="78">
        <f>(SUM(M69+N69+P69+Q69+S69+T69+V69+W69))/(F69++H69+I69+J69)</f>
        <v>1</v>
      </c>
      <c r="AG69" s="78">
        <f>(O69+R69+U69+X69)/(F69+H69+I69+J69)</f>
        <v>0</v>
      </c>
      <c r="AH69" s="78">
        <f>(N69+Q69+T69)/(F69+H69+I69)</f>
        <v>0.99275362318840576</v>
      </c>
      <c r="AI69" s="78">
        <f>(SUM(M69+N69+P69+Q69+S69+T69)/(F69+H69+I69))</f>
        <v>1</v>
      </c>
      <c r="AJ69" s="78">
        <f>(O69+R69+U69)/(F69+H69+I69)</f>
        <v>0</v>
      </c>
      <c r="AK69" s="89" t="s">
        <v>371</v>
      </c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</row>
    <row r="70" spans="1:88" ht="46.5">
      <c r="A70" s="28"/>
      <c r="B70" s="29">
        <v>63</v>
      </c>
      <c r="C70" s="15">
        <v>1990179</v>
      </c>
      <c r="D70" s="41" t="s">
        <v>372</v>
      </c>
      <c r="E70" s="70" t="s">
        <v>373</v>
      </c>
      <c r="F70" s="81">
        <v>15</v>
      </c>
      <c r="G70" s="82">
        <v>1</v>
      </c>
      <c r="H70" s="82">
        <v>40</v>
      </c>
      <c r="I70" s="82">
        <v>26</v>
      </c>
      <c r="J70" s="82">
        <v>24</v>
      </c>
      <c r="K70" s="83">
        <f t="shared" si="0"/>
        <v>15</v>
      </c>
      <c r="L70" s="82">
        <v>1</v>
      </c>
      <c r="M70" s="82">
        <v>0</v>
      </c>
      <c r="N70" s="82">
        <v>15</v>
      </c>
      <c r="O70" s="82">
        <v>1</v>
      </c>
      <c r="P70" s="82">
        <v>0</v>
      </c>
      <c r="Q70" s="82">
        <v>38</v>
      </c>
      <c r="R70" s="82">
        <v>0</v>
      </c>
      <c r="S70" s="82">
        <v>0</v>
      </c>
      <c r="T70" s="82">
        <v>24</v>
      </c>
      <c r="U70" s="82">
        <v>0</v>
      </c>
      <c r="V70" s="82">
        <v>3</v>
      </c>
      <c r="W70" s="82">
        <v>21</v>
      </c>
      <c r="X70" s="82">
        <v>0</v>
      </c>
      <c r="Y70" s="84" t="s">
        <v>374</v>
      </c>
      <c r="Z70" s="84">
        <v>0</v>
      </c>
      <c r="AA70" s="84">
        <v>2</v>
      </c>
      <c r="AB70" s="84">
        <v>0</v>
      </c>
      <c r="AC70" s="84">
        <v>0</v>
      </c>
      <c r="AD70" s="84"/>
      <c r="AE70" s="26">
        <f>(N70+Q70+T70+W70)/(F70+H70+I70+J70)</f>
        <v>0.93333333333333335</v>
      </c>
      <c r="AF70" s="78">
        <f>(SUM(M70+N70+P70+Q70+S70+T70+V70+W70))/(F70++H70+I70+J70)</f>
        <v>0.96190476190476193</v>
      </c>
      <c r="AG70" s="78">
        <f>(O70+R70+U70+X70)/(F70+H70+I70+J70)</f>
        <v>9.5238095238095247E-3</v>
      </c>
      <c r="AH70" s="78">
        <f>(N70+Q70+T70)/(F70+H70+I70)</f>
        <v>0.95061728395061729</v>
      </c>
      <c r="AI70" s="78">
        <f>(SUM(M70+N70+P70+Q70+S70+T70)/(F70+H70+I70))</f>
        <v>0.95061728395061729</v>
      </c>
      <c r="AJ70" s="78">
        <f>(O70+R70+U70)/(F70+H70+I70)</f>
        <v>1.2345679012345678E-2</v>
      </c>
      <c r="AK70" s="89" t="s">
        <v>375</v>
      </c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</row>
    <row r="71" spans="1:88" ht="31">
      <c r="A71" s="28"/>
      <c r="B71" s="29">
        <v>64</v>
      </c>
      <c r="C71" s="130" t="s">
        <v>376</v>
      </c>
      <c r="D71" s="30" t="s">
        <v>377</v>
      </c>
      <c r="E71" s="70" t="s">
        <v>378</v>
      </c>
      <c r="F71" s="86">
        <v>25</v>
      </c>
      <c r="G71" s="87">
        <v>3</v>
      </c>
      <c r="H71" s="87">
        <v>61</v>
      </c>
      <c r="I71" s="87">
        <v>47</v>
      </c>
      <c r="J71" s="87">
        <v>41</v>
      </c>
      <c r="K71" s="83">
        <f t="shared" si="0"/>
        <v>25</v>
      </c>
      <c r="L71" s="87">
        <v>3</v>
      </c>
      <c r="M71" s="87">
        <v>0</v>
      </c>
      <c r="N71" s="87">
        <v>25</v>
      </c>
      <c r="O71" s="87">
        <v>1</v>
      </c>
      <c r="P71" s="87">
        <v>0</v>
      </c>
      <c r="Q71" s="87">
        <v>61</v>
      </c>
      <c r="R71" s="87">
        <v>0</v>
      </c>
      <c r="S71" s="87">
        <v>6</v>
      </c>
      <c r="T71" s="87">
        <v>41</v>
      </c>
      <c r="U71" s="87">
        <v>0</v>
      </c>
      <c r="V71" s="87">
        <v>6</v>
      </c>
      <c r="W71" s="87">
        <v>32</v>
      </c>
      <c r="X71" s="87">
        <v>0</v>
      </c>
      <c r="Y71" s="94" t="s">
        <v>379</v>
      </c>
      <c r="Z71" s="94">
        <v>0</v>
      </c>
      <c r="AA71" s="94">
        <v>0</v>
      </c>
      <c r="AB71" s="94">
        <v>0</v>
      </c>
      <c r="AC71" s="94">
        <v>0</v>
      </c>
      <c r="AD71" s="94"/>
      <c r="AE71" s="26">
        <f>(N71+Q71+T71+W71)/(F71+H71+I71+J71)</f>
        <v>0.91379310344827591</v>
      </c>
      <c r="AF71" s="78">
        <f>(SUM(M71+N71+P71+Q71+S71+T71+V71+W71))/(F71++H71+I71+J71)</f>
        <v>0.98275862068965514</v>
      </c>
      <c r="AG71" s="78">
        <f>(O71+R71+U71+X71)/(F71+H71+I71+J71)</f>
        <v>5.7471264367816091E-3</v>
      </c>
      <c r="AH71" s="78">
        <f>(N71+Q71+T71)/(F71+H71+I71)</f>
        <v>0.95488721804511278</v>
      </c>
      <c r="AI71" s="78">
        <f>(SUM(M71+N71+P71+Q71+S71+T71)/(F71+H71+I71))</f>
        <v>1</v>
      </c>
      <c r="AJ71" s="78">
        <f>(O71+R71+U71)/(F71+H71+I71)</f>
        <v>7.5187969924812026E-3</v>
      </c>
      <c r="AK71" s="89" t="s">
        <v>380</v>
      </c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</row>
    <row r="72" spans="1:88" ht="31">
      <c r="A72" s="28"/>
      <c r="B72" s="29">
        <v>65</v>
      </c>
      <c r="C72" s="130" t="s">
        <v>381</v>
      </c>
      <c r="D72" s="30" t="s">
        <v>382</v>
      </c>
      <c r="E72" s="70" t="s">
        <v>383</v>
      </c>
      <c r="F72" s="81">
        <v>27</v>
      </c>
      <c r="G72" s="82">
        <v>2</v>
      </c>
      <c r="H72" s="82">
        <v>55</v>
      </c>
      <c r="I72" s="82">
        <v>34</v>
      </c>
      <c r="J72" s="82">
        <v>46</v>
      </c>
      <c r="K72" s="83">
        <f t="shared" si="0"/>
        <v>25</v>
      </c>
      <c r="L72" s="82">
        <v>2</v>
      </c>
      <c r="M72" s="82">
        <v>0</v>
      </c>
      <c r="N72" s="82">
        <v>25</v>
      </c>
      <c r="O72" s="82">
        <v>0</v>
      </c>
      <c r="P72" s="82">
        <v>1</v>
      </c>
      <c r="Q72" s="82">
        <v>53</v>
      </c>
      <c r="R72" s="82">
        <v>0</v>
      </c>
      <c r="S72" s="82">
        <v>0</v>
      </c>
      <c r="T72" s="82">
        <v>34</v>
      </c>
      <c r="U72" s="82">
        <v>0</v>
      </c>
      <c r="V72" s="82">
        <v>1</v>
      </c>
      <c r="W72" s="82">
        <v>40</v>
      </c>
      <c r="X72" s="82">
        <v>0</v>
      </c>
      <c r="Y72" s="84" t="s">
        <v>384</v>
      </c>
      <c r="Z72" s="84">
        <v>0</v>
      </c>
      <c r="AA72" s="84">
        <v>0</v>
      </c>
      <c r="AB72" s="84">
        <v>0</v>
      </c>
      <c r="AC72" s="84">
        <v>0</v>
      </c>
      <c r="AD72" s="84"/>
      <c r="AE72" s="26">
        <f>(N72+Q72+T72+W72)/(F72+H72+I72+J72)</f>
        <v>0.93827160493827155</v>
      </c>
      <c r="AF72" s="78">
        <f>(SUM(M72+N72+P72+Q72+S72+T72+V72+W72))/(F72++H72+I72+J72)</f>
        <v>0.95061728395061729</v>
      </c>
      <c r="AG72" s="78">
        <f>(O72+R72+U72+X72)/(F72+H72+I72+J72)</f>
        <v>0</v>
      </c>
      <c r="AH72" s="78">
        <f>(N72+Q72+T72)/(F72+H72+I72)</f>
        <v>0.96551724137931039</v>
      </c>
      <c r="AI72" s="78">
        <f>(SUM(M72+N72+P72+Q72+S72+T72)/(F72+H72+I72))</f>
        <v>0.97413793103448276</v>
      </c>
      <c r="AJ72" s="78">
        <f>(O72+R72+U72)/(F72+H72+I72)</f>
        <v>0</v>
      </c>
      <c r="AK72" s="89" t="s">
        <v>385</v>
      </c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</row>
    <row r="73" spans="1:88" ht="31">
      <c r="A73" s="28"/>
      <c r="B73" s="29">
        <v>66</v>
      </c>
      <c r="C73" s="15">
        <v>5493094</v>
      </c>
      <c r="D73" s="41" t="s">
        <v>386</v>
      </c>
      <c r="E73" s="70" t="s">
        <v>387</v>
      </c>
      <c r="F73" s="97">
        <v>44</v>
      </c>
      <c r="G73" s="98">
        <v>2</v>
      </c>
      <c r="H73" s="98">
        <v>118</v>
      </c>
      <c r="I73" s="98">
        <v>61</v>
      </c>
      <c r="J73" s="98">
        <v>65</v>
      </c>
      <c r="K73" s="83">
        <f t="shared" si="0"/>
        <v>44</v>
      </c>
      <c r="L73" s="98">
        <v>2</v>
      </c>
      <c r="M73" s="98">
        <v>4</v>
      </c>
      <c r="N73" s="98">
        <v>40</v>
      </c>
      <c r="O73" s="156">
        <v>0</v>
      </c>
      <c r="P73" s="98">
        <v>37</v>
      </c>
      <c r="Q73" s="98">
        <v>77</v>
      </c>
      <c r="R73" s="156">
        <v>1</v>
      </c>
      <c r="S73" s="98">
        <v>16</v>
      </c>
      <c r="T73" s="98">
        <v>44</v>
      </c>
      <c r="U73" s="156">
        <v>1</v>
      </c>
      <c r="V73" s="98">
        <v>19</v>
      </c>
      <c r="W73" s="98">
        <v>39</v>
      </c>
      <c r="X73" s="156">
        <v>0</v>
      </c>
      <c r="Y73" s="157" t="s">
        <v>388</v>
      </c>
      <c r="Z73" s="157">
        <v>0</v>
      </c>
      <c r="AA73" s="157">
        <v>0</v>
      </c>
      <c r="AB73" s="157">
        <v>0</v>
      </c>
      <c r="AC73" s="157">
        <v>1</v>
      </c>
      <c r="AD73" s="157"/>
      <c r="AE73" s="26">
        <f>(N73+Q73+T73+W73)/(F73+H73+I73+J73)</f>
        <v>0.69444444444444442</v>
      </c>
      <c r="AF73" s="78">
        <f>(SUM(M73+N73+P73+Q73+S73+T73+V73+W73))/(F73++H73+I73+J73)</f>
        <v>0.95833333333333337</v>
      </c>
      <c r="AG73" s="78">
        <f>(O73+R73+U73+X73)/(F73+H73+I73+J73)</f>
        <v>6.9444444444444441E-3</v>
      </c>
      <c r="AH73" s="78">
        <f>(N73+Q73+T73)/(F73+H73+I73)</f>
        <v>0.72197309417040356</v>
      </c>
      <c r="AI73" s="78">
        <f>(SUM(M73+N73+P73+Q73+S73+T73)/(F73+H73+I73))</f>
        <v>0.97757847533632292</v>
      </c>
      <c r="AJ73" s="78">
        <f>(O73+R73+U73)/(F73+H73+I73)</f>
        <v>8.9686098654708519E-3</v>
      </c>
      <c r="AK73" s="89" t="s">
        <v>389</v>
      </c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</row>
    <row r="74" spans="1:88" ht="31">
      <c r="A74" s="28"/>
      <c r="B74" s="29">
        <v>67</v>
      </c>
      <c r="C74" s="15">
        <v>1989852</v>
      </c>
      <c r="D74" s="41" t="s">
        <v>390</v>
      </c>
      <c r="E74" s="70" t="s">
        <v>391</v>
      </c>
      <c r="F74" s="86">
        <v>27</v>
      </c>
      <c r="G74" s="87">
        <v>2</v>
      </c>
      <c r="H74" s="87">
        <v>66</v>
      </c>
      <c r="I74" s="87">
        <v>52</v>
      </c>
      <c r="J74" s="87">
        <v>43</v>
      </c>
      <c r="K74" s="83">
        <f t="shared" si="0"/>
        <v>27</v>
      </c>
      <c r="L74" s="87">
        <v>2</v>
      </c>
      <c r="M74" s="87">
        <v>0</v>
      </c>
      <c r="N74" s="87">
        <v>27</v>
      </c>
      <c r="O74" s="87">
        <v>2</v>
      </c>
      <c r="P74" s="87">
        <v>1</v>
      </c>
      <c r="Q74" s="87">
        <v>65</v>
      </c>
      <c r="R74" s="87">
        <v>5</v>
      </c>
      <c r="S74" s="87">
        <v>0</v>
      </c>
      <c r="T74" s="87">
        <v>52</v>
      </c>
      <c r="U74" s="87">
        <v>2</v>
      </c>
      <c r="V74" s="87">
        <v>6</v>
      </c>
      <c r="W74" s="87">
        <v>37</v>
      </c>
      <c r="X74" s="87">
        <v>1</v>
      </c>
      <c r="Y74" s="94"/>
      <c r="Z74" s="94"/>
      <c r="AA74" s="94"/>
      <c r="AB74" s="94"/>
      <c r="AC74" s="94"/>
      <c r="AD74" s="94"/>
      <c r="AE74" s="26">
        <f>(N74+Q74+T74+W74)/(F74+H74+I74+J74)</f>
        <v>0.96276595744680848</v>
      </c>
      <c r="AF74" s="78">
        <f>(SUM(M74+N74+P74+Q74+S74+T74+V74+W74))/(F74++H74+I74+J74)</f>
        <v>1</v>
      </c>
      <c r="AG74" s="78">
        <f>(O74+R74+U74+X74)/(F74+H74+I74+J74)</f>
        <v>5.3191489361702128E-2</v>
      </c>
      <c r="AH74" s="78">
        <f>(N74+Q74+T74)/(F74+H74+I74)</f>
        <v>0.99310344827586206</v>
      </c>
      <c r="AI74" s="78">
        <f>(SUM(M74+N74+P74+Q74+S74+T74)/(F74+H74+I74))</f>
        <v>1</v>
      </c>
      <c r="AJ74" s="78">
        <f>(O74+R74+U74)/(F74+H74+I74)</f>
        <v>6.2068965517241378E-2</v>
      </c>
      <c r="AK74" s="158" t="s">
        <v>392</v>
      </c>
      <c r="AL74" s="159"/>
      <c r="AM74" s="159"/>
      <c r="AN74" s="159"/>
      <c r="AO74" s="159"/>
      <c r="AP74" s="159"/>
      <c r="AQ74" s="159"/>
      <c r="AR74" s="159"/>
      <c r="AS74" s="160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</row>
    <row r="75" spans="1:88" ht="31">
      <c r="A75" s="28"/>
      <c r="B75" s="29">
        <v>68</v>
      </c>
      <c r="C75" s="15">
        <v>38367418</v>
      </c>
      <c r="D75" s="41" t="s">
        <v>393</v>
      </c>
      <c r="E75" s="70" t="s">
        <v>394</v>
      </c>
      <c r="F75" s="81">
        <v>15</v>
      </c>
      <c r="G75" s="82">
        <v>2</v>
      </c>
      <c r="H75" s="82">
        <v>43</v>
      </c>
      <c r="I75" s="82">
        <v>30</v>
      </c>
      <c r="J75" s="82">
        <v>30</v>
      </c>
      <c r="K75" s="83">
        <f t="shared" si="0"/>
        <v>15</v>
      </c>
      <c r="L75" s="82">
        <v>2</v>
      </c>
      <c r="M75" s="82">
        <v>0</v>
      </c>
      <c r="N75" s="82">
        <v>15</v>
      </c>
      <c r="O75" s="82">
        <v>0</v>
      </c>
      <c r="P75" s="82">
        <v>0</v>
      </c>
      <c r="Q75" s="82">
        <v>43</v>
      </c>
      <c r="R75" s="82">
        <v>0</v>
      </c>
      <c r="S75" s="82">
        <v>0</v>
      </c>
      <c r="T75" s="82">
        <v>30</v>
      </c>
      <c r="U75" s="82">
        <v>0</v>
      </c>
      <c r="V75" s="82">
        <v>0</v>
      </c>
      <c r="W75" s="82">
        <v>30</v>
      </c>
      <c r="X75" s="82">
        <v>0</v>
      </c>
      <c r="Y75" s="84">
        <v>0</v>
      </c>
      <c r="Z75" s="84">
        <v>0</v>
      </c>
      <c r="AA75" s="84">
        <v>0</v>
      </c>
      <c r="AB75" s="84">
        <v>0</v>
      </c>
      <c r="AC75" s="84">
        <v>0</v>
      </c>
      <c r="AD75" s="84"/>
      <c r="AE75" s="26">
        <f>(N75+Q75+T75+W75)/(F75+H75+I75+J75)</f>
        <v>1</v>
      </c>
      <c r="AF75" s="78">
        <f>(SUM(M75+N75+P75+Q75+S75+T75+V75+W75))/(F75++H75+I75+J75)</f>
        <v>1</v>
      </c>
      <c r="AG75" s="78">
        <f>(O75+R75+U75+X75)/(F75+H75+I75+J75)</f>
        <v>0</v>
      </c>
      <c r="AH75" s="78">
        <f>(N75+Q75+T75)/(F75+H75+I75)</f>
        <v>1</v>
      </c>
      <c r="AI75" s="78">
        <f>(SUM(M75+N75+P75+Q75+S75+T75)/(F75+H75+I75))</f>
        <v>1</v>
      </c>
      <c r="AJ75" s="78">
        <f>(O75+R75+U75)/(F75+H75+I75)</f>
        <v>0</v>
      </c>
      <c r="AK75" s="89" t="s">
        <v>395</v>
      </c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</row>
    <row r="76" spans="1:88" ht="31">
      <c r="A76" s="28"/>
      <c r="B76" s="29">
        <v>69</v>
      </c>
      <c r="C76" s="15">
        <v>1989881</v>
      </c>
      <c r="D76" s="128" t="s">
        <v>396</v>
      </c>
      <c r="E76" s="70" t="s">
        <v>397</v>
      </c>
      <c r="F76" s="86">
        <v>29</v>
      </c>
      <c r="G76" s="87">
        <v>2</v>
      </c>
      <c r="H76" s="87">
        <v>65</v>
      </c>
      <c r="I76" s="87">
        <v>44</v>
      </c>
      <c r="J76" s="87">
        <v>36</v>
      </c>
      <c r="K76" s="83">
        <f t="shared" si="0"/>
        <v>29</v>
      </c>
      <c r="L76" s="87">
        <v>2</v>
      </c>
      <c r="M76" s="87">
        <v>1</v>
      </c>
      <c r="N76" s="87">
        <v>28</v>
      </c>
      <c r="O76" s="87">
        <v>0</v>
      </c>
      <c r="P76" s="87">
        <v>3</v>
      </c>
      <c r="Q76" s="87">
        <v>61</v>
      </c>
      <c r="R76" s="87">
        <v>0</v>
      </c>
      <c r="S76" s="87">
        <v>2</v>
      </c>
      <c r="T76" s="87">
        <v>39</v>
      </c>
      <c r="U76" s="87">
        <v>0</v>
      </c>
      <c r="V76" s="87">
        <v>2</v>
      </c>
      <c r="W76" s="87">
        <v>34</v>
      </c>
      <c r="X76" s="87">
        <v>0</v>
      </c>
      <c r="Y76" s="94"/>
      <c r="Z76" s="94">
        <v>0</v>
      </c>
      <c r="AA76" s="94">
        <v>0</v>
      </c>
      <c r="AB76" s="94">
        <v>0</v>
      </c>
      <c r="AC76" s="94">
        <v>0</v>
      </c>
      <c r="AD76" s="94"/>
      <c r="AE76" s="26">
        <f>(N76+Q76+T76+W76)/(F76+H76+I76+J76)</f>
        <v>0.93103448275862066</v>
      </c>
      <c r="AF76" s="78">
        <f>(SUM(M76+N76+P76+Q76+S76+T76+V76+W76))/(F76++H76+I76+J76)</f>
        <v>0.97701149425287359</v>
      </c>
      <c r="AG76" s="78">
        <f>(O76+R76+U76+X76)/(F76+H76+I76+J76)</f>
        <v>0</v>
      </c>
      <c r="AH76" s="78">
        <f>(N76+Q76+T76)/(F76+H76+I76)</f>
        <v>0.92753623188405798</v>
      </c>
      <c r="AI76" s="78">
        <f>(SUM(M76+N76+P76+Q76+S76+T76)/(F76+H76+I76))</f>
        <v>0.97101449275362317</v>
      </c>
      <c r="AJ76" s="78">
        <f>(O76+R76+U76)/(F76+H76+I76)</f>
        <v>0</v>
      </c>
      <c r="AK76" s="161" t="s">
        <v>398</v>
      </c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</row>
    <row r="77" spans="1:88" ht="46.5">
      <c r="A77" s="28"/>
      <c r="B77" s="29">
        <v>70</v>
      </c>
      <c r="C77" s="15">
        <v>1991180</v>
      </c>
      <c r="D77" s="30" t="s">
        <v>399</v>
      </c>
      <c r="E77" s="70" t="s">
        <v>400</v>
      </c>
      <c r="F77" s="81">
        <v>25</v>
      </c>
      <c r="G77" s="82">
        <v>2</v>
      </c>
      <c r="H77" s="82">
        <v>66</v>
      </c>
      <c r="I77" s="82">
        <v>49</v>
      </c>
      <c r="J77" s="82">
        <v>42</v>
      </c>
      <c r="K77" s="83">
        <f t="shared" si="0"/>
        <v>25</v>
      </c>
      <c r="L77" s="82">
        <v>2</v>
      </c>
      <c r="M77" s="82">
        <v>2</v>
      </c>
      <c r="N77" s="82">
        <v>23</v>
      </c>
      <c r="O77" s="82">
        <v>2</v>
      </c>
      <c r="P77" s="82">
        <v>13</v>
      </c>
      <c r="Q77" s="82">
        <v>49</v>
      </c>
      <c r="R77" s="82">
        <v>3</v>
      </c>
      <c r="S77" s="82">
        <v>13</v>
      </c>
      <c r="T77" s="82">
        <v>31</v>
      </c>
      <c r="U77" s="82">
        <v>1</v>
      </c>
      <c r="V77" s="82">
        <v>11</v>
      </c>
      <c r="W77" s="82">
        <v>24</v>
      </c>
      <c r="X77" s="82">
        <v>1</v>
      </c>
      <c r="Y77" s="84" t="s">
        <v>401</v>
      </c>
      <c r="Z77" s="84">
        <v>0</v>
      </c>
      <c r="AA77" s="84">
        <v>0</v>
      </c>
      <c r="AB77" s="84">
        <v>0</v>
      </c>
      <c r="AC77" s="84">
        <v>2</v>
      </c>
      <c r="AD77" s="84"/>
      <c r="AE77" s="26">
        <f>(N77+Q77+T77+W77)/(F77+H77+I77+J77)</f>
        <v>0.69780219780219777</v>
      </c>
      <c r="AF77" s="78">
        <f>(SUM(M77+N77+P77+Q77+S77+T77+V77+W77))/(F77++H77+I77+J77)</f>
        <v>0.91208791208791207</v>
      </c>
      <c r="AG77" s="78">
        <f>(O77+R77+U77+X77)/(F77+H77+I77+J77)</f>
        <v>3.8461538461538464E-2</v>
      </c>
      <c r="AH77" s="78">
        <f>(N77+Q77+T77)/(F77+H77+I77)</f>
        <v>0.73571428571428577</v>
      </c>
      <c r="AI77" s="78">
        <f>(SUM(M77+N77+P77+Q77+S77+T77)/(F77+H77+I77))</f>
        <v>0.93571428571428572</v>
      </c>
      <c r="AJ77" s="78">
        <f>(O77+R77+U77)/(F77+H77+I77)</f>
        <v>4.2857142857142858E-2</v>
      </c>
      <c r="AK77" s="89" t="s">
        <v>402</v>
      </c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</row>
    <row r="78" spans="1:88" ht="31">
      <c r="A78" s="28"/>
      <c r="B78" s="29">
        <v>71</v>
      </c>
      <c r="C78" s="15">
        <v>1990192</v>
      </c>
      <c r="D78" s="41" t="s">
        <v>403</v>
      </c>
      <c r="E78" s="70" t="s">
        <v>404</v>
      </c>
      <c r="F78" s="86">
        <v>8</v>
      </c>
      <c r="G78" s="87">
        <v>1</v>
      </c>
      <c r="H78" s="87">
        <v>25</v>
      </c>
      <c r="I78" s="87">
        <v>18</v>
      </c>
      <c r="J78" s="87">
        <v>25</v>
      </c>
      <c r="K78" s="83">
        <f t="shared" si="0"/>
        <v>7</v>
      </c>
      <c r="L78" s="87">
        <v>1</v>
      </c>
      <c r="M78" s="87">
        <v>0</v>
      </c>
      <c r="N78" s="87">
        <v>7</v>
      </c>
      <c r="O78" s="87">
        <v>1</v>
      </c>
      <c r="P78" s="87">
        <v>6</v>
      </c>
      <c r="Q78" s="87">
        <v>19</v>
      </c>
      <c r="R78" s="87">
        <v>1</v>
      </c>
      <c r="S78" s="87">
        <v>6</v>
      </c>
      <c r="T78" s="87">
        <v>11</v>
      </c>
      <c r="U78" s="87">
        <v>0</v>
      </c>
      <c r="V78" s="87">
        <v>6</v>
      </c>
      <c r="W78" s="87">
        <v>15</v>
      </c>
      <c r="X78" s="87">
        <v>0</v>
      </c>
      <c r="Y78" s="94" t="s">
        <v>405</v>
      </c>
      <c r="Z78" s="94">
        <v>0</v>
      </c>
      <c r="AA78" s="94">
        <v>0</v>
      </c>
      <c r="AB78" s="94">
        <v>0</v>
      </c>
      <c r="AC78" s="94">
        <v>2</v>
      </c>
      <c r="AD78" s="94"/>
      <c r="AE78" s="26">
        <f>(N78+Q78+T78+W78)/(F78+H78+I78+J78)</f>
        <v>0.68421052631578949</v>
      </c>
      <c r="AF78" s="78">
        <f>(SUM(M78+N78+P78+Q78+S78+T78+V78+W78))/(F78++H78+I78+J78)</f>
        <v>0.92105263157894735</v>
      </c>
      <c r="AG78" s="78">
        <f>(O78+R78+U78+X78)/(F78+H78+I78+J78)</f>
        <v>2.6315789473684209E-2</v>
      </c>
      <c r="AH78" s="78">
        <f>(N78+Q78+T78)/(F78+H78+I78)</f>
        <v>0.72549019607843135</v>
      </c>
      <c r="AI78" s="78">
        <f>(SUM(M78+N78+P78+Q78+S78+T78)/(F78+H78+I78))</f>
        <v>0.96078431372549022</v>
      </c>
      <c r="AJ78" s="78">
        <f>(O78+R78+U78)/(F78+H78+I78)</f>
        <v>3.9215686274509803E-2</v>
      </c>
      <c r="AK78" s="115" t="s">
        <v>406</v>
      </c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</row>
    <row r="79" spans="1:88" ht="31">
      <c r="A79" s="1"/>
      <c r="B79" s="29">
        <v>72</v>
      </c>
      <c r="C79" s="15">
        <v>30355211</v>
      </c>
      <c r="D79" s="30" t="s">
        <v>407</v>
      </c>
      <c r="E79" s="70" t="s">
        <v>408</v>
      </c>
      <c r="F79" s="86">
        <v>11</v>
      </c>
      <c r="G79" s="87">
        <v>1</v>
      </c>
      <c r="H79" s="87">
        <v>7</v>
      </c>
      <c r="I79" s="87">
        <v>6</v>
      </c>
      <c r="J79" s="87">
        <v>10</v>
      </c>
      <c r="K79" s="83">
        <f t="shared" si="0"/>
        <v>9</v>
      </c>
      <c r="L79" s="87">
        <v>1</v>
      </c>
      <c r="M79" s="87">
        <v>0</v>
      </c>
      <c r="N79" s="87">
        <v>9</v>
      </c>
      <c r="O79" s="87">
        <v>0</v>
      </c>
      <c r="P79" s="87">
        <v>0</v>
      </c>
      <c r="Q79" s="87">
        <v>6</v>
      </c>
      <c r="R79" s="87">
        <v>0</v>
      </c>
      <c r="S79" s="87">
        <v>0</v>
      </c>
      <c r="T79" s="87">
        <v>5</v>
      </c>
      <c r="U79" s="87">
        <v>0</v>
      </c>
      <c r="V79" s="87">
        <v>0</v>
      </c>
      <c r="W79" s="87">
        <v>8</v>
      </c>
      <c r="X79" s="87">
        <v>0</v>
      </c>
      <c r="Y79" s="94" t="s">
        <v>409</v>
      </c>
      <c r="Z79" s="94"/>
      <c r="AA79" s="94"/>
      <c r="AB79" s="94"/>
      <c r="AC79" s="94"/>
      <c r="AD79" s="94"/>
      <c r="AE79" s="26">
        <f>(N79+Q79+T79+W79)/(F79+H79+I79+J79)</f>
        <v>0.82352941176470584</v>
      </c>
      <c r="AF79" s="78">
        <f>(SUM(M79+N79+P79+Q79+S79+T79+V79+W79))/(F79++H79+I79+J79)</f>
        <v>0.82352941176470584</v>
      </c>
      <c r="AG79" s="78">
        <f>(O79+R79+U79+X79)/(F79+H79+I79+J79)</f>
        <v>0</v>
      </c>
      <c r="AH79" s="78">
        <f>(N79+Q79+T79)/(F79+H79+I79)</f>
        <v>0.83333333333333337</v>
      </c>
      <c r="AI79" s="78">
        <f>(SUM(M79+N79+P79+Q79+S79+T79)/(F79+H79+I79))</f>
        <v>0.83333333333333337</v>
      </c>
      <c r="AJ79" s="78">
        <f>(O79+R79+U79)/(F79+H79+I79)</f>
        <v>0</v>
      </c>
      <c r="AK79" s="79" t="s">
        <v>410</v>
      </c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</row>
    <row r="80" spans="1:88" ht="31">
      <c r="A80" s="1"/>
      <c r="B80" s="29">
        <v>73</v>
      </c>
      <c r="C80" s="15">
        <v>33771982</v>
      </c>
      <c r="D80" s="41" t="s">
        <v>411</v>
      </c>
      <c r="E80" s="70" t="s">
        <v>412</v>
      </c>
      <c r="F80" s="86">
        <v>17</v>
      </c>
      <c r="G80" s="87">
        <v>2</v>
      </c>
      <c r="H80" s="87">
        <v>23</v>
      </c>
      <c r="I80" s="87">
        <v>6</v>
      </c>
      <c r="J80" s="87">
        <v>19</v>
      </c>
      <c r="K80" s="83">
        <f t="shared" si="0"/>
        <v>17</v>
      </c>
      <c r="L80" s="87">
        <v>2</v>
      </c>
      <c r="M80" s="87">
        <v>0</v>
      </c>
      <c r="N80" s="87">
        <v>17</v>
      </c>
      <c r="O80" s="87">
        <v>1</v>
      </c>
      <c r="P80" s="87">
        <v>0</v>
      </c>
      <c r="Q80" s="87">
        <v>22</v>
      </c>
      <c r="R80" s="87">
        <v>4</v>
      </c>
      <c r="S80" s="87">
        <v>0</v>
      </c>
      <c r="T80" s="87">
        <v>6</v>
      </c>
      <c r="U80" s="87">
        <v>1</v>
      </c>
      <c r="V80" s="87">
        <v>1</v>
      </c>
      <c r="W80" s="87">
        <v>14</v>
      </c>
      <c r="X80" s="87">
        <v>2</v>
      </c>
      <c r="Y80" s="94" t="s">
        <v>413</v>
      </c>
      <c r="Z80" s="94">
        <v>0</v>
      </c>
      <c r="AA80" s="94">
        <v>0</v>
      </c>
      <c r="AB80" s="94">
        <v>0</v>
      </c>
      <c r="AC80" s="94">
        <v>0</v>
      </c>
      <c r="AD80" s="94"/>
      <c r="AE80" s="26">
        <f>(N80+Q80+T80+W80)/(F80+H80+I80+J80)</f>
        <v>0.90769230769230769</v>
      </c>
      <c r="AF80" s="78">
        <f>(SUM(M80+N80+P80+Q80+S80+T80+V80+W80))/(F80++H80+I80+J80)</f>
        <v>0.92307692307692313</v>
      </c>
      <c r="AG80" s="78">
        <f>(O80+R80+U80+X80)/(F80+H80+I80+J80)</f>
        <v>0.12307692307692308</v>
      </c>
      <c r="AH80" s="78">
        <f>(N80+Q80+T80)/(F80+H80+I80)</f>
        <v>0.97826086956521741</v>
      </c>
      <c r="AI80" s="78">
        <f>(SUM(M80+N80+P80+Q80+S80+T80)/(F80+H80+I80))</f>
        <v>0.97826086956521741</v>
      </c>
      <c r="AJ80" s="78">
        <f>(O80+R80+U80)/(F80+H80+I80)</f>
        <v>0.13043478260869565</v>
      </c>
      <c r="AK80" s="79" t="s">
        <v>414</v>
      </c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</row>
    <row r="81" spans="1:88" ht="46.5">
      <c r="A81" s="1"/>
      <c r="B81" s="29">
        <v>74</v>
      </c>
      <c r="C81" s="15">
        <v>41740173</v>
      </c>
      <c r="D81" s="41" t="s">
        <v>415</v>
      </c>
      <c r="E81" s="70" t="s">
        <v>416</v>
      </c>
      <c r="F81" s="81">
        <v>13</v>
      </c>
      <c r="G81" s="82">
        <v>0</v>
      </c>
      <c r="H81" s="82">
        <v>16</v>
      </c>
      <c r="I81" s="82">
        <v>5</v>
      </c>
      <c r="J81" s="82">
        <v>4</v>
      </c>
      <c r="K81" s="83">
        <f t="shared" si="0"/>
        <v>13</v>
      </c>
      <c r="L81" s="82">
        <v>0</v>
      </c>
      <c r="M81" s="82">
        <v>0</v>
      </c>
      <c r="N81" s="82">
        <v>13</v>
      </c>
      <c r="O81" s="82">
        <v>0</v>
      </c>
      <c r="P81" s="82">
        <v>4</v>
      </c>
      <c r="Q81" s="82">
        <v>12</v>
      </c>
      <c r="R81" s="82">
        <v>0</v>
      </c>
      <c r="S81" s="82">
        <v>0</v>
      </c>
      <c r="T81" s="82">
        <v>5</v>
      </c>
      <c r="U81" s="82">
        <v>0</v>
      </c>
      <c r="V81" s="82">
        <v>0</v>
      </c>
      <c r="W81" s="82">
        <v>4</v>
      </c>
      <c r="X81" s="82">
        <v>0</v>
      </c>
      <c r="Y81" s="84">
        <v>0</v>
      </c>
      <c r="Z81" s="84"/>
      <c r="AA81" s="84"/>
      <c r="AB81" s="84"/>
      <c r="AC81" s="84"/>
      <c r="AD81" s="84"/>
      <c r="AE81" s="26">
        <f>(N81+Q81+T81+W81)/(F81+H81+I81+J81)</f>
        <v>0.89473684210526316</v>
      </c>
      <c r="AF81" s="78">
        <f>(SUM(M81+N81+P81+Q81+S81+T81+V81+W81))/(F81++H81+I81+J81)</f>
        <v>1</v>
      </c>
      <c r="AG81" s="78">
        <f>(O81+R81+U81+X81)/(F81+H81+I81+J81)</f>
        <v>0</v>
      </c>
      <c r="AH81" s="78">
        <f>(N81+Q81+T81)/(F81+H81+I81)</f>
        <v>0.88235294117647056</v>
      </c>
      <c r="AI81" s="78">
        <f>(SUM(M81+N81+P81+Q81+S81+T81)/(F81+H81+I81))</f>
        <v>1</v>
      </c>
      <c r="AJ81" s="78">
        <f>(O81+R81+U81)/(F81+H81+I81)</f>
        <v>0</v>
      </c>
      <c r="AK81" s="79" t="s">
        <v>417</v>
      </c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</row>
    <row r="82" spans="1:88" ht="31">
      <c r="A82" s="1"/>
      <c r="B82" s="29">
        <v>75</v>
      </c>
      <c r="C82" s="15">
        <v>43082872</v>
      </c>
      <c r="D82" s="41" t="s">
        <v>418</v>
      </c>
      <c r="E82" s="70" t="s">
        <v>419</v>
      </c>
      <c r="F82" s="86">
        <v>28</v>
      </c>
      <c r="G82" s="87">
        <v>2</v>
      </c>
      <c r="H82" s="87">
        <v>31</v>
      </c>
      <c r="I82" s="87">
        <v>10</v>
      </c>
      <c r="J82" s="87">
        <v>17</v>
      </c>
      <c r="K82" s="83">
        <f t="shared" si="0"/>
        <v>25</v>
      </c>
      <c r="L82" s="87">
        <v>2</v>
      </c>
      <c r="M82" s="87">
        <v>0</v>
      </c>
      <c r="N82" s="87">
        <v>25</v>
      </c>
      <c r="O82" s="87">
        <v>0</v>
      </c>
      <c r="P82" s="87">
        <v>3</v>
      </c>
      <c r="Q82" s="87">
        <v>26</v>
      </c>
      <c r="R82" s="87">
        <v>0</v>
      </c>
      <c r="S82" s="87">
        <v>1</v>
      </c>
      <c r="T82" s="87">
        <v>9</v>
      </c>
      <c r="U82" s="87">
        <v>0</v>
      </c>
      <c r="V82" s="87">
        <v>1</v>
      </c>
      <c r="W82" s="87">
        <v>15</v>
      </c>
      <c r="X82" s="87">
        <v>0</v>
      </c>
      <c r="Y82" s="94" t="s">
        <v>420</v>
      </c>
      <c r="Z82" s="94">
        <v>0</v>
      </c>
      <c r="AA82" s="94">
        <v>0</v>
      </c>
      <c r="AB82" s="94">
        <v>0</v>
      </c>
      <c r="AC82" s="94">
        <v>0</v>
      </c>
      <c r="AD82" s="94">
        <v>0</v>
      </c>
      <c r="AE82" s="26">
        <f>(N82+Q82+T82+W82)/(F82+H82+I82+J82)</f>
        <v>0.87209302325581395</v>
      </c>
      <c r="AF82" s="78">
        <f>(SUM(M82+N82+P82+Q82+S82+T82+V82+W82))/(F82++H82+I82+J82)</f>
        <v>0.93023255813953487</v>
      </c>
      <c r="AG82" s="78">
        <f>(O82+R82+U82+X82)/(F82+H82+I82+J82)</f>
        <v>0</v>
      </c>
      <c r="AH82" s="78">
        <f>(N82+Q82+T82)/(F82+H82+I82)</f>
        <v>0.86956521739130432</v>
      </c>
      <c r="AI82" s="78">
        <f>(SUM(M82+N82+P82+Q82+S82+T82)/(F82+H82+I82))</f>
        <v>0.92753623188405798</v>
      </c>
      <c r="AJ82" s="78">
        <f>(O82+R82+U82)/(F82+H82+I82)</f>
        <v>0</v>
      </c>
      <c r="AK82" s="79" t="s">
        <v>421</v>
      </c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</row>
    <row r="83" spans="1:88" ht="31">
      <c r="A83" s="1"/>
      <c r="B83" s="29">
        <v>76</v>
      </c>
      <c r="C83" s="15">
        <v>38349184</v>
      </c>
      <c r="D83" s="41" t="s">
        <v>422</v>
      </c>
      <c r="E83" s="70" t="s">
        <v>423</v>
      </c>
      <c r="F83" s="86">
        <v>88</v>
      </c>
      <c r="G83" s="87">
        <v>9</v>
      </c>
      <c r="H83" s="87">
        <v>80</v>
      </c>
      <c r="I83" s="87">
        <v>39</v>
      </c>
      <c r="J83" s="87">
        <v>39</v>
      </c>
      <c r="K83" s="83">
        <f t="shared" si="0"/>
        <v>87</v>
      </c>
      <c r="L83" s="87">
        <v>8</v>
      </c>
      <c r="M83" s="87">
        <v>1</v>
      </c>
      <c r="N83" s="87">
        <v>86</v>
      </c>
      <c r="O83" s="87">
        <v>0</v>
      </c>
      <c r="P83" s="87">
        <v>4</v>
      </c>
      <c r="Q83" s="87">
        <v>75</v>
      </c>
      <c r="R83" s="87">
        <v>1</v>
      </c>
      <c r="S83" s="87">
        <v>2</v>
      </c>
      <c r="T83" s="87">
        <v>37</v>
      </c>
      <c r="U83" s="87">
        <v>0</v>
      </c>
      <c r="V83" s="87">
        <v>4</v>
      </c>
      <c r="W83" s="87">
        <v>33</v>
      </c>
      <c r="X83" s="87">
        <v>1</v>
      </c>
      <c r="Y83" s="94" t="s">
        <v>424</v>
      </c>
      <c r="Z83" s="94">
        <v>0</v>
      </c>
      <c r="AA83" s="94">
        <v>0</v>
      </c>
      <c r="AB83" s="94">
        <v>0</v>
      </c>
      <c r="AC83" s="94">
        <v>0</v>
      </c>
      <c r="AD83" s="94">
        <v>0</v>
      </c>
      <c r="AE83" s="26">
        <f>(N83+Q83+T83+W83)/(F83+H83+I83+J83)</f>
        <v>0.93902439024390238</v>
      </c>
      <c r="AF83" s="78">
        <f>(SUM(M83+N83+P83+Q83+S83+T83+V83+W83))/(F83++H83+I83+J83)</f>
        <v>0.98373983739837401</v>
      </c>
      <c r="AG83" s="78">
        <f>(O83+R83+U83+X83)/(F83+H83+I83+J83)</f>
        <v>8.130081300813009E-3</v>
      </c>
      <c r="AH83" s="78">
        <f>(N83+Q83+T83)/(F83+H83+I83)</f>
        <v>0.95652173913043481</v>
      </c>
      <c r="AI83" s="78">
        <f>(SUM(M83+N83+P83+Q83+S83+T83)/(F83+H83+I83))</f>
        <v>0.99033816425120769</v>
      </c>
      <c r="AJ83" s="78">
        <f>(O83+R83+U83)/(F83+H83+I83)</f>
        <v>4.830917874396135E-3</v>
      </c>
      <c r="AK83" s="79" t="s">
        <v>425</v>
      </c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</row>
    <row r="84" spans="1:88" ht="46.5">
      <c r="A84" s="1"/>
      <c r="B84" s="29">
        <v>77</v>
      </c>
      <c r="C84" s="15">
        <v>38349095</v>
      </c>
      <c r="D84" s="41" t="s">
        <v>426</v>
      </c>
      <c r="E84" s="70" t="s">
        <v>427</v>
      </c>
      <c r="F84" s="81">
        <v>9</v>
      </c>
      <c r="G84" s="82">
        <v>1</v>
      </c>
      <c r="H84" s="82">
        <v>3</v>
      </c>
      <c r="I84" s="82">
        <v>4</v>
      </c>
      <c r="J84" s="82">
        <v>1</v>
      </c>
      <c r="K84" s="83">
        <f t="shared" si="0"/>
        <v>8</v>
      </c>
      <c r="L84" s="82">
        <v>1</v>
      </c>
      <c r="M84" s="82">
        <v>0</v>
      </c>
      <c r="N84" s="82">
        <v>8</v>
      </c>
      <c r="O84" s="82">
        <v>0</v>
      </c>
      <c r="P84" s="82">
        <v>0</v>
      </c>
      <c r="Q84" s="82">
        <v>3</v>
      </c>
      <c r="R84" s="82">
        <v>0</v>
      </c>
      <c r="S84" s="82">
        <v>0</v>
      </c>
      <c r="T84" s="82">
        <v>4</v>
      </c>
      <c r="U84" s="82">
        <v>0</v>
      </c>
      <c r="V84" s="82">
        <v>0</v>
      </c>
      <c r="W84" s="82">
        <v>1</v>
      </c>
      <c r="X84" s="82">
        <v>0</v>
      </c>
      <c r="Y84" s="84" t="s">
        <v>428</v>
      </c>
      <c r="Z84" s="84">
        <v>0</v>
      </c>
      <c r="AA84" s="84">
        <v>0</v>
      </c>
      <c r="AB84" s="84">
        <v>0</v>
      </c>
      <c r="AC84" s="84">
        <v>0</v>
      </c>
      <c r="AD84" s="84">
        <v>0</v>
      </c>
      <c r="AE84" s="26">
        <f>(N84+Q84+T84+W84)/(F84+H84+I84+J84)</f>
        <v>0.94117647058823528</v>
      </c>
      <c r="AF84" s="78">
        <f>(SUM(M84+N84+P84+Q84+S84+T84+V84+W84))/(F84++H84+I84+J84)</f>
        <v>0.94117647058823528</v>
      </c>
      <c r="AG84" s="78">
        <f>(O84+R84+U84+X84)/(F84+H84+I84+J84)</f>
        <v>0</v>
      </c>
      <c r="AH84" s="78">
        <f>(N84+Q84+T84)/(F84+H84+I84)</f>
        <v>0.9375</v>
      </c>
      <c r="AI84" s="78">
        <f>(SUM(M84+N84+P84+Q84+S84+T84)/(F84+H84+I84))</f>
        <v>0.9375</v>
      </c>
      <c r="AJ84" s="78">
        <f>(O84+R84+U84)/(F84+H84+I84)</f>
        <v>0</v>
      </c>
      <c r="AK84" s="96" t="s">
        <v>429</v>
      </c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</row>
    <row r="85" spans="1:88" ht="62">
      <c r="A85" s="1"/>
      <c r="B85" s="29">
        <v>78</v>
      </c>
      <c r="C85" s="15">
        <v>33518527</v>
      </c>
      <c r="D85" s="30" t="s">
        <v>430</v>
      </c>
      <c r="E85" s="70" t="s">
        <v>431</v>
      </c>
      <c r="F85" s="86">
        <v>26</v>
      </c>
      <c r="G85" s="87">
        <v>3</v>
      </c>
      <c r="H85" s="87">
        <v>27</v>
      </c>
      <c r="I85" s="87">
        <v>11</v>
      </c>
      <c r="J85" s="87">
        <v>19</v>
      </c>
      <c r="K85" s="83">
        <f t="shared" si="0"/>
        <v>23</v>
      </c>
      <c r="L85" s="87">
        <v>3</v>
      </c>
      <c r="M85" s="87">
        <v>1</v>
      </c>
      <c r="N85" s="87">
        <v>22</v>
      </c>
      <c r="O85" s="87">
        <v>1</v>
      </c>
      <c r="P85" s="87">
        <v>3</v>
      </c>
      <c r="Q85" s="87">
        <v>24</v>
      </c>
      <c r="R85" s="87">
        <v>0</v>
      </c>
      <c r="S85" s="87">
        <v>1</v>
      </c>
      <c r="T85" s="87">
        <v>10</v>
      </c>
      <c r="U85" s="87">
        <v>0</v>
      </c>
      <c r="V85" s="87">
        <v>1</v>
      </c>
      <c r="W85" s="87">
        <v>18</v>
      </c>
      <c r="X85" s="87">
        <v>0</v>
      </c>
      <c r="Y85" s="162" t="s">
        <v>432</v>
      </c>
      <c r="Z85" s="162">
        <v>0</v>
      </c>
      <c r="AA85" s="162">
        <v>0</v>
      </c>
      <c r="AB85" s="162">
        <v>0</v>
      </c>
      <c r="AC85" s="162">
        <v>0</v>
      </c>
      <c r="AD85" s="162"/>
      <c r="AE85" s="26">
        <f>(N85+Q85+T85+W85)/(F85+H85+I85+J85)</f>
        <v>0.89156626506024095</v>
      </c>
      <c r="AF85" s="78">
        <f>(SUM(M85+N85+P85+Q85+S85+T85+V85+W85))/(F85++H85+I85+J85)</f>
        <v>0.96385542168674698</v>
      </c>
      <c r="AG85" s="78">
        <f>(O85+R85+U85+X85)/(F85+H85+I85+J85)</f>
        <v>1.2048192771084338E-2</v>
      </c>
      <c r="AH85" s="78">
        <f>(N85+Q85+T85)/(F85+H85+I85)</f>
        <v>0.875</v>
      </c>
      <c r="AI85" s="78">
        <f>(SUM(M85+N85+P85+Q85+S85+T85)/(F85+H85+I85))</f>
        <v>0.953125</v>
      </c>
      <c r="AJ85" s="78">
        <f>(O85+R85+U85)/(F85+H85+I85)</f>
        <v>1.5625E-2</v>
      </c>
      <c r="AK85" s="79" t="s">
        <v>433</v>
      </c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</row>
    <row r="86" spans="1:88" ht="46.5">
      <c r="A86" s="1"/>
      <c r="B86" s="29">
        <v>79</v>
      </c>
      <c r="C86" s="15">
        <v>3099499</v>
      </c>
      <c r="D86" s="30" t="s">
        <v>434</v>
      </c>
      <c r="E86" s="70" t="s">
        <v>435</v>
      </c>
      <c r="F86" s="86">
        <v>27</v>
      </c>
      <c r="G86" s="87">
        <v>2</v>
      </c>
      <c r="H86" s="87">
        <v>25</v>
      </c>
      <c r="I86" s="87">
        <v>7</v>
      </c>
      <c r="J86" s="87">
        <v>20</v>
      </c>
      <c r="K86" s="83">
        <f t="shared" si="0"/>
        <v>27</v>
      </c>
      <c r="L86" s="87">
        <v>2</v>
      </c>
      <c r="M86" s="87">
        <v>2</v>
      </c>
      <c r="N86" s="87">
        <v>25</v>
      </c>
      <c r="O86" s="87">
        <v>1</v>
      </c>
      <c r="P86" s="87">
        <v>3</v>
      </c>
      <c r="Q86" s="87">
        <v>21</v>
      </c>
      <c r="R86" s="87">
        <v>0</v>
      </c>
      <c r="S86" s="87">
        <v>1</v>
      </c>
      <c r="T86" s="87">
        <v>6</v>
      </c>
      <c r="U86" s="87">
        <v>0</v>
      </c>
      <c r="V86" s="87">
        <v>4</v>
      </c>
      <c r="W86" s="87">
        <v>15</v>
      </c>
      <c r="X86" s="87">
        <v>0</v>
      </c>
      <c r="Y86" s="162" t="s">
        <v>436</v>
      </c>
      <c r="Z86" s="162">
        <v>0</v>
      </c>
      <c r="AA86" s="162">
        <v>0</v>
      </c>
      <c r="AB86" s="162">
        <v>0</v>
      </c>
      <c r="AC86" s="162">
        <v>0</v>
      </c>
      <c r="AD86" s="162">
        <v>0</v>
      </c>
      <c r="AE86" s="26">
        <f>(N86+Q86+T86+W86)/(F86+H86+I86+J86)</f>
        <v>0.84810126582278478</v>
      </c>
      <c r="AF86" s="78">
        <f>(SUM(M86+N86+P86+Q86+S86+T86+V86+W86))/(F86++H86+I86+J86)</f>
        <v>0.97468354430379744</v>
      </c>
      <c r="AG86" s="78">
        <f>(O86+R86+U86+X86)/(F86+H86+I86+J86)</f>
        <v>1.2658227848101266E-2</v>
      </c>
      <c r="AH86" s="78">
        <f>(N86+Q86+T86)/(F86+H86+I86)</f>
        <v>0.88135593220338981</v>
      </c>
      <c r="AI86" s="78">
        <f>(SUM(M86+N86+P86+Q86+S86+T86)/(F86+H86+I86))</f>
        <v>0.98305084745762716</v>
      </c>
      <c r="AJ86" s="78">
        <f>(O86+R86+U86)/(F86+H86+I86)</f>
        <v>1.6949152542372881E-2</v>
      </c>
      <c r="AK86" s="79" t="s">
        <v>437</v>
      </c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</row>
    <row r="87" spans="1:88" ht="31">
      <c r="A87" s="1"/>
      <c r="B87" s="29">
        <v>80</v>
      </c>
      <c r="C87" s="15">
        <v>30990068</v>
      </c>
      <c r="D87" s="163" t="s">
        <v>438</v>
      </c>
      <c r="E87" s="70" t="s">
        <v>439</v>
      </c>
      <c r="F87" s="86">
        <v>41</v>
      </c>
      <c r="G87" s="87">
        <v>2</v>
      </c>
      <c r="H87" s="87">
        <v>31</v>
      </c>
      <c r="I87" s="87">
        <v>14</v>
      </c>
      <c r="J87" s="87">
        <v>19</v>
      </c>
      <c r="K87" s="83">
        <f t="shared" si="0"/>
        <v>39</v>
      </c>
      <c r="L87" s="87">
        <v>2</v>
      </c>
      <c r="M87" s="87">
        <v>0</v>
      </c>
      <c r="N87" s="87">
        <v>39</v>
      </c>
      <c r="O87" s="87">
        <v>0</v>
      </c>
      <c r="P87" s="87">
        <v>0</v>
      </c>
      <c r="Q87" s="87">
        <v>30</v>
      </c>
      <c r="R87" s="87">
        <v>0</v>
      </c>
      <c r="S87" s="87">
        <v>0</v>
      </c>
      <c r="T87" s="87">
        <v>14</v>
      </c>
      <c r="U87" s="87">
        <v>0</v>
      </c>
      <c r="V87" s="87">
        <v>0</v>
      </c>
      <c r="W87" s="87">
        <v>18</v>
      </c>
      <c r="X87" s="87">
        <v>0</v>
      </c>
      <c r="Y87" s="94"/>
      <c r="Z87" s="94"/>
      <c r="AA87" s="94"/>
      <c r="AB87" s="94"/>
      <c r="AC87" s="94"/>
      <c r="AD87" s="94"/>
      <c r="AE87" s="26">
        <f>(N87+Q87+T87+W87)/(F87+H87+I87+J87)</f>
        <v>0.96190476190476193</v>
      </c>
      <c r="AF87" s="78">
        <f>(SUM(M87+N87+P87+Q87+S87+T87+V87+W87))/(F87++H87+I87+J87)</f>
        <v>0.96190476190476193</v>
      </c>
      <c r="AG87" s="78">
        <f>(O87+R87+U87+X87)/(F87+H87+I87+J87)</f>
        <v>0</v>
      </c>
      <c r="AH87" s="78">
        <f>(N87+Q87+T87)/(F87+H87+I87)</f>
        <v>0.96511627906976749</v>
      </c>
      <c r="AI87" s="78">
        <f>(SUM(M87+N87+P87+Q87+S87+T87)/(F87+H87+I87))</f>
        <v>0.96511627906976749</v>
      </c>
      <c r="AJ87" s="78">
        <f>(O87+R87+U87)/(F87+H87+I87)</f>
        <v>0</v>
      </c>
      <c r="AK87" s="79" t="s">
        <v>440</v>
      </c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</row>
    <row r="88" spans="1:88" ht="31">
      <c r="A88" s="1"/>
      <c r="B88" s="29">
        <v>81</v>
      </c>
      <c r="C88" s="15">
        <v>3099074</v>
      </c>
      <c r="D88" s="41" t="s">
        <v>441</v>
      </c>
      <c r="E88" s="70" t="s">
        <v>442</v>
      </c>
      <c r="F88" s="86">
        <v>27</v>
      </c>
      <c r="G88" s="87">
        <v>1</v>
      </c>
      <c r="H88" s="87">
        <v>25</v>
      </c>
      <c r="I88" s="87">
        <v>10</v>
      </c>
      <c r="J88" s="87">
        <v>15</v>
      </c>
      <c r="K88" s="83">
        <f t="shared" si="0"/>
        <v>27</v>
      </c>
      <c r="L88" s="87">
        <v>1</v>
      </c>
      <c r="M88" s="87">
        <v>0</v>
      </c>
      <c r="N88" s="87">
        <v>27</v>
      </c>
      <c r="O88" s="87">
        <v>0</v>
      </c>
      <c r="P88" s="87">
        <v>0</v>
      </c>
      <c r="Q88" s="87">
        <v>24</v>
      </c>
      <c r="R88" s="87">
        <v>0</v>
      </c>
      <c r="S88" s="87">
        <v>0</v>
      </c>
      <c r="T88" s="87">
        <v>10</v>
      </c>
      <c r="U88" s="87">
        <v>0</v>
      </c>
      <c r="V88" s="87">
        <v>0</v>
      </c>
      <c r="W88" s="87">
        <v>15</v>
      </c>
      <c r="X88" s="87">
        <v>0</v>
      </c>
      <c r="Y88" s="94" t="s">
        <v>443</v>
      </c>
      <c r="Z88" s="94">
        <v>0</v>
      </c>
      <c r="AA88" s="94">
        <v>0</v>
      </c>
      <c r="AB88" s="94">
        <v>0</v>
      </c>
      <c r="AC88" s="94">
        <v>0</v>
      </c>
      <c r="AD88" s="94"/>
      <c r="AE88" s="26">
        <f>(N88+Q88+T88+W88)/(F88+H88+I88+J88)</f>
        <v>0.98701298701298701</v>
      </c>
      <c r="AF88" s="78">
        <f>(SUM(M88+N88+P88+Q88+S88+T88+V88+W88))/(F88++H88+I88+J88)</f>
        <v>0.98701298701298701</v>
      </c>
      <c r="AG88" s="78">
        <f>(O88+R88+U88+X88)/(F88+H88+I88+J88)</f>
        <v>0</v>
      </c>
      <c r="AH88" s="78">
        <f>(N88+Q88+T88)/(F88+H88+I88)</f>
        <v>0.9838709677419355</v>
      </c>
      <c r="AI88" s="78">
        <f>(SUM(M88+N88+P88+Q88+S88+T88)/(F88+H88+I88))</f>
        <v>0.9838709677419355</v>
      </c>
      <c r="AJ88" s="78">
        <f>(O88+R88+U88)/(F88+H88+I88)</f>
        <v>0</v>
      </c>
      <c r="AK88" s="96" t="s">
        <v>444</v>
      </c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</row>
    <row r="89" spans="1:88" ht="46.5">
      <c r="A89" s="1"/>
      <c r="B89" s="29">
        <v>82</v>
      </c>
      <c r="C89" s="15">
        <v>39569184</v>
      </c>
      <c r="D89" s="41" t="s">
        <v>445</v>
      </c>
      <c r="E89" s="70" t="s">
        <v>446</v>
      </c>
      <c r="F89" s="86">
        <v>0</v>
      </c>
      <c r="G89" s="87">
        <v>0</v>
      </c>
      <c r="H89" s="87">
        <v>0</v>
      </c>
      <c r="I89" s="87">
        <v>0</v>
      </c>
      <c r="J89" s="87">
        <v>26</v>
      </c>
      <c r="K89" s="83">
        <f t="shared" si="0"/>
        <v>0</v>
      </c>
      <c r="L89" s="87">
        <v>0</v>
      </c>
      <c r="M89" s="87">
        <v>0</v>
      </c>
      <c r="N89" s="87">
        <v>0</v>
      </c>
      <c r="O89" s="87">
        <v>0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4</v>
      </c>
      <c r="W89" s="87">
        <v>20</v>
      </c>
      <c r="X89" s="87">
        <v>0</v>
      </c>
      <c r="Y89" s="162" t="s">
        <v>447</v>
      </c>
      <c r="Z89" s="162"/>
      <c r="AA89" s="162"/>
      <c r="AB89" s="162"/>
      <c r="AC89" s="162"/>
      <c r="AD89" s="162"/>
      <c r="AE89" s="26">
        <f>(N89+Q89+T89+W89)/(F89+H89+I89+J89)</f>
        <v>0.76923076923076927</v>
      </c>
      <c r="AF89" s="78">
        <f>(SUM(M89+N89+P89+Q89+S89+T89+V89+W89))/(F89++H89+I89+J89)</f>
        <v>0.92307692307692313</v>
      </c>
      <c r="AG89" s="78">
        <f>(O89+R89+U89+X89)/(F89+H89+I89+J89)</f>
        <v>0</v>
      </c>
      <c r="AH89" s="78" t="e">
        <f>(N89+Q89+T89)/(F89+H89+I89)</f>
        <v>#DIV/0!</v>
      </c>
      <c r="AI89" s="78" t="e">
        <f>(SUM(M89+N89+P89+Q89+S89+T89)/(F89+H89+I89))</f>
        <v>#DIV/0!</v>
      </c>
      <c r="AJ89" s="78" t="e">
        <f>(O89+R89+U89)/(F89+H89+I89)</f>
        <v>#DIV/0!</v>
      </c>
      <c r="AK89" s="79" t="s">
        <v>448</v>
      </c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</row>
    <row r="90" spans="1:88" ht="30.75" customHeight="1">
      <c r="A90" s="1"/>
      <c r="B90" s="29">
        <v>83</v>
      </c>
      <c r="C90" s="15">
        <v>20345824</v>
      </c>
      <c r="D90" s="41" t="s">
        <v>449</v>
      </c>
      <c r="E90" s="121" t="s">
        <v>449</v>
      </c>
      <c r="F90" s="86">
        <v>0</v>
      </c>
      <c r="G90" s="86">
        <v>0</v>
      </c>
      <c r="H90" s="86">
        <v>0</v>
      </c>
      <c r="I90" s="86">
        <v>0</v>
      </c>
      <c r="J90" s="82">
        <v>79</v>
      </c>
      <c r="K90" s="83">
        <f t="shared" si="0"/>
        <v>0</v>
      </c>
      <c r="L90" s="87">
        <v>0</v>
      </c>
      <c r="M90" s="87">
        <v>0</v>
      </c>
      <c r="N90" s="87"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2">
        <v>3</v>
      </c>
      <c r="W90" s="82">
        <v>74</v>
      </c>
      <c r="X90" s="82">
        <v>0</v>
      </c>
      <c r="Y90" s="164" t="s">
        <v>450</v>
      </c>
      <c r="Z90" s="84">
        <v>0</v>
      </c>
      <c r="AA90" s="84">
        <v>0</v>
      </c>
      <c r="AB90" s="84">
        <v>0</v>
      </c>
      <c r="AC90" s="84">
        <v>0</v>
      </c>
      <c r="AD90" s="84">
        <v>0</v>
      </c>
      <c r="AE90" s="26">
        <f>(N90+Q90+T90+W90)/(F90+H90+I90+J90)</f>
        <v>0.93670886075949367</v>
      </c>
      <c r="AF90" s="78">
        <f>(SUM(M90+N90+P90+Q90+S90+T90+V90+W90))/(F90++H90+I90+J90)</f>
        <v>0.97468354430379744</v>
      </c>
      <c r="AG90" s="78">
        <f>(O90+R90+U90+X90)/(F90+H90+I90+J90)</f>
        <v>0</v>
      </c>
      <c r="AH90" s="78" t="e">
        <f>(N90+Q90+T90)/(F90+H90+I90)</f>
        <v>#DIV/0!</v>
      </c>
      <c r="AI90" s="78" t="e">
        <f>(SUM(M90+N90+P90+Q90+S90+T90)/(F90+H90+I90))</f>
        <v>#DIV/0!</v>
      </c>
      <c r="AJ90" s="78" t="e">
        <f>(O90+R90+U90)/(F90+H90+I90)</f>
        <v>#DIV/0!</v>
      </c>
      <c r="AK90" s="79" t="s">
        <v>451</v>
      </c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</row>
    <row r="91" spans="1:88" ht="33" customHeight="1">
      <c r="A91" s="1"/>
      <c r="B91" s="29">
        <v>85</v>
      </c>
      <c r="C91" s="15">
        <v>1976625</v>
      </c>
      <c r="D91" s="41" t="s">
        <v>452</v>
      </c>
      <c r="E91" s="70" t="s">
        <v>453</v>
      </c>
      <c r="F91" s="81">
        <v>0</v>
      </c>
      <c r="G91" s="82">
        <v>0</v>
      </c>
      <c r="H91" s="82">
        <v>46</v>
      </c>
      <c r="I91" s="82">
        <v>12</v>
      </c>
      <c r="J91" s="82">
        <v>31</v>
      </c>
      <c r="K91" s="83">
        <f t="shared" si="0"/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43</v>
      </c>
      <c r="R91" s="82">
        <v>0</v>
      </c>
      <c r="S91" s="82">
        <v>1</v>
      </c>
      <c r="T91" s="82">
        <v>11</v>
      </c>
      <c r="U91" s="82">
        <v>0</v>
      </c>
      <c r="V91" s="82">
        <v>0</v>
      </c>
      <c r="W91" s="82">
        <v>26</v>
      </c>
      <c r="X91" s="82">
        <v>0</v>
      </c>
      <c r="Y91" s="84" t="s">
        <v>454</v>
      </c>
      <c r="Z91" s="84"/>
      <c r="AA91" s="84"/>
      <c r="AB91" s="84"/>
      <c r="AC91" s="84"/>
      <c r="AD91" s="84"/>
      <c r="AE91" s="26">
        <f>(N91+Q91+T91+W91)/(F91+H91+I91+J91)</f>
        <v>0.898876404494382</v>
      </c>
      <c r="AF91" s="78">
        <f>(SUM(M91+N91+P91+Q91+S91+T91+V91+W91))/(F91++H91+I91+J91)</f>
        <v>0.9101123595505618</v>
      </c>
      <c r="AG91" s="78">
        <f>(O91+R91+U91+X91)/(F91+H91+I91+J91)</f>
        <v>0</v>
      </c>
      <c r="AH91" s="78">
        <f>(N91+Q91+T91)/(F91+H91+I91)</f>
        <v>0.93103448275862066</v>
      </c>
      <c r="AI91" s="78">
        <f>(SUM(M91+N91+P91+Q91+S91+T91)/(F91+H91+I91))</f>
        <v>0.94827586206896552</v>
      </c>
      <c r="AJ91" s="78">
        <f>(O91+R91+U91)/(F91+H91+I91)</f>
        <v>0</v>
      </c>
      <c r="AK91" s="79" t="s">
        <v>455</v>
      </c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1:88" ht="31">
      <c r="A92" s="1"/>
      <c r="B92" s="29">
        <v>86</v>
      </c>
      <c r="C92" s="15">
        <v>13514433</v>
      </c>
      <c r="D92" s="30" t="s">
        <v>456</v>
      </c>
      <c r="E92" s="70" t="s">
        <v>457</v>
      </c>
      <c r="F92" s="95">
        <v>3</v>
      </c>
      <c r="G92" s="90">
        <v>3</v>
      </c>
      <c r="H92" s="90">
        <v>2</v>
      </c>
      <c r="I92" s="90">
        <v>0</v>
      </c>
      <c r="J92" s="90">
        <v>16</v>
      </c>
      <c r="K92" s="83">
        <f t="shared" si="0"/>
        <v>3</v>
      </c>
      <c r="L92" s="90">
        <v>3</v>
      </c>
      <c r="M92" s="90">
        <v>1</v>
      </c>
      <c r="N92" s="90">
        <v>2</v>
      </c>
      <c r="O92" s="90">
        <v>1</v>
      </c>
      <c r="P92" s="90">
        <v>0</v>
      </c>
      <c r="Q92" s="90">
        <v>2</v>
      </c>
      <c r="R92" s="90">
        <v>0</v>
      </c>
      <c r="S92" s="90">
        <v>0</v>
      </c>
      <c r="T92" s="90">
        <v>0</v>
      </c>
      <c r="U92" s="90">
        <v>0</v>
      </c>
      <c r="V92" s="90">
        <v>0</v>
      </c>
      <c r="W92" s="90">
        <v>16</v>
      </c>
      <c r="X92" s="90">
        <v>0</v>
      </c>
      <c r="Y92" s="91">
        <v>0</v>
      </c>
      <c r="Z92" s="91"/>
      <c r="AA92" s="91"/>
      <c r="AB92" s="91"/>
      <c r="AC92" s="91"/>
      <c r="AD92" s="91"/>
      <c r="AE92" s="26">
        <f>(N92+Q92+T92+W92)/(F92+H92+I92+J92)</f>
        <v>0.95238095238095233</v>
      </c>
      <c r="AF92" s="78">
        <f>(SUM(M92+N92+P92+Q92+S92+T92+V92+W92))/(F92++H92+I92+J92)</f>
        <v>1</v>
      </c>
      <c r="AG92" s="78">
        <f>(O92+R92+U92+X92)/(F92+H92+I92+J92)</f>
        <v>4.7619047619047616E-2</v>
      </c>
      <c r="AH92" s="78">
        <f>(N92+Q92+T92)/(F92+H92+I92)</f>
        <v>0.8</v>
      </c>
      <c r="AI92" s="78">
        <f>(SUM(M92+N92+P92+Q92+S92+T92)/(F92+H92+I92))</f>
        <v>1</v>
      </c>
      <c r="AJ92" s="78">
        <f>(O92+R92+U92)/(F92+H92+I92)</f>
        <v>0.2</v>
      </c>
      <c r="AK92" s="152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1:88" ht="15.5" hidden="1">
      <c r="A93" s="166"/>
      <c r="B93" s="167">
        <v>87</v>
      </c>
      <c r="C93" s="69">
        <v>34027989</v>
      </c>
      <c r="D93" s="168" t="s">
        <v>458</v>
      </c>
      <c r="F93" s="169"/>
      <c r="G93" s="170"/>
      <c r="H93" s="170"/>
      <c r="I93" s="170"/>
      <c r="J93" s="170"/>
      <c r="K93" s="83">
        <f t="shared" si="0"/>
        <v>0</v>
      </c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0"/>
      <c r="Y93" s="171"/>
      <c r="Z93" s="171"/>
      <c r="AA93" s="171"/>
      <c r="AB93" s="171"/>
      <c r="AC93" s="171"/>
      <c r="AD93" s="171"/>
      <c r="AE93" s="26" t="e">
        <f>(N93+Q93+T93+W93)/(F93+H93+I93+J93)</f>
        <v>#DIV/0!</v>
      </c>
      <c r="AF93" s="78" t="e">
        <f>(SUM(M93+N93+P93+Q93+S93+T93+V93+W93))/(F93++H93+I93+J93)</f>
        <v>#DIV/0!</v>
      </c>
      <c r="AG93" s="78" t="e">
        <f>(O93+R93+U93+X93)/(F93+H93+I93+J93)</f>
        <v>#DIV/0!</v>
      </c>
      <c r="AH93" s="78" t="e">
        <f>(N93+Q93+T93)/(F93+H93+I93)</f>
        <v>#DIV/0!</v>
      </c>
      <c r="AI93" s="78" t="e">
        <f>(SUM(M93+N93+P93+Q93+S93+T93)/(F93+H93+I93))</f>
        <v>#DIV/0!</v>
      </c>
      <c r="AJ93" s="78" t="e">
        <f>(O93+R93+U93)/(F93+H93+I93)</f>
        <v>#DIV/0!</v>
      </c>
      <c r="AK93" s="172"/>
      <c r="AL93" s="173"/>
      <c r="AM93" s="173"/>
      <c r="AN93" s="173"/>
      <c r="AO93" s="173"/>
      <c r="AP93" s="173"/>
      <c r="AQ93" s="173"/>
      <c r="AR93" s="173"/>
      <c r="AS93" s="173"/>
      <c r="AT93" s="173"/>
      <c r="AU93" s="173"/>
      <c r="AV93" s="173"/>
      <c r="AW93" s="173"/>
      <c r="AX93" s="173"/>
      <c r="AY93" s="173"/>
      <c r="AZ93" s="173"/>
      <c r="BA93" s="173"/>
      <c r="BB93" s="173"/>
      <c r="BC93" s="173"/>
      <c r="BD93" s="173"/>
      <c r="BE93" s="173"/>
      <c r="BF93" s="173"/>
      <c r="BG93" s="173"/>
      <c r="BH93" s="173"/>
      <c r="BI93" s="173"/>
      <c r="BJ93" s="173"/>
      <c r="BK93" s="173"/>
      <c r="BL93" s="173"/>
      <c r="BM93" s="173"/>
      <c r="BN93" s="173"/>
      <c r="BO93" s="173"/>
      <c r="BP93" s="173"/>
      <c r="BQ93" s="173"/>
      <c r="BR93" s="173"/>
      <c r="BS93" s="173"/>
      <c r="BT93" s="173"/>
      <c r="BU93" s="173"/>
      <c r="BV93" s="173"/>
      <c r="BW93" s="173"/>
      <c r="BX93" s="173"/>
      <c r="BY93" s="173"/>
      <c r="BZ93" s="173"/>
      <c r="CA93" s="173"/>
      <c r="CB93" s="173"/>
      <c r="CC93" s="173"/>
      <c r="CD93" s="173"/>
      <c r="CE93" s="173"/>
      <c r="CF93" s="173"/>
      <c r="CG93" s="173"/>
      <c r="CH93" s="173"/>
      <c r="CI93" s="173"/>
      <c r="CJ93" s="173"/>
    </row>
    <row r="94" spans="1:88" ht="93">
      <c r="A94" s="1"/>
      <c r="B94" s="29">
        <v>88</v>
      </c>
      <c r="C94" s="15">
        <v>2011189</v>
      </c>
      <c r="D94" s="41" t="s">
        <v>459</v>
      </c>
      <c r="E94" s="80" t="s">
        <v>460</v>
      </c>
      <c r="F94" s="81">
        <v>0</v>
      </c>
      <c r="G94" s="82">
        <v>0</v>
      </c>
      <c r="H94" s="82">
        <v>0</v>
      </c>
      <c r="I94" s="82">
        <v>0</v>
      </c>
      <c r="J94" s="82">
        <v>89</v>
      </c>
      <c r="K94" s="83">
        <f t="shared" si="0"/>
        <v>0</v>
      </c>
      <c r="L94" s="82">
        <v>0</v>
      </c>
      <c r="M94" s="82">
        <v>0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2">
        <v>0</v>
      </c>
      <c r="U94" s="82">
        <v>0</v>
      </c>
      <c r="V94" s="82">
        <v>2</v>
      </c>
      <c r="W94" s="82">
        <v>83</v>
      </c>
      <c r="X94" s="82">
        <v>1</v>
      </c>
      <c r="Y94" s="84" t="s">
        <v>461</v>
      </c>
      <c r="Z94" s="84"/>
      <c r="AA94" s="84"/>
      <c r="AB94" s="84"/>
      <c r="AC94" s="84"/>
      <c r="AD94" s="84"/>
      <c r="AE94" s="26">
        <f>(N94+Q94+T94+W94)/(F94+H94+I94+J94)</f>
        <v>0.93258426966292129</v>
      </c>
      <c r="AF94" s="78">
        <f>(SUM(M94+N94+P94+Q94+S94+T94+V94+W94))/(F94++H94+I94+J94)</f>
        <v>0.9550561797752809</v>
      </c>
      <c r="AG94" s="78">
        <f>(O94+R94+U94+X94)/(F94+H94+I94+J94)</f>
        <v>1.1235955056179775E-2</v>
      </c>
      <c r="AH94" s="78" t="e">
        <f>(N94+Q94+T94)/(F94+H94+I94)</f>
        <v>#DIV/0!</v>
      </c>
      <c r="AI94" s="78" t="e">
        <f>(SUM(M94+N94+P94+Q94+S94+T94)/(F94+H94+I94))</f>
        <v>#DIV/0!</v>
      </c>
      <c r="AJ94" s="78" t="e">
        <f>(O94+R94+U94)/(F94+H94+I94)</f>
        <v>#DIV/0!</v>
      </c>
      <c r="AK94" s="79" t="s">
        <v>462</v>
      </c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</row>
    <row r="95" spans="1:88" ht="31">
      <c r="A95" s="1"/>
      <c r="B95" s="29">
        <v>89</v>
      </c>
      <c r="C95" s="15">
        <v>2011226</v>
      </c>
      <c r="D95" s="41" t="s">
        <v>463</v>
      </c>
      <c r="E95" s="80" t="s">
        <v>464</v>
      </c>
      <c r="F95" s="81">
        <v>24</v>
      </c>
      <c r="G95" s="82">
        <v>4</v>
      </c>
      <c r="H95" s="82">
        <v>13</v>
      </c>
      <c r="I95" s="82">
        <v>0</v>
      </c>
      <c r="J95" s="82">
        <v>60</v>
      </c>
      <c r="K95" s="83">
        <f t="shared" si="0"/>
        <v>24</v>
      </c>
      <c r="L95" s="82">
        <v>4</v>
      </c>
      <c r="M95" s="82">
        <v>0</v>
      </c>
      <c r="N95" s="82">
        <v>24</v>
      </c>
      <c r="O95" s="82">
        <v>0</v>
      </c>
      <c r="P95" s="82">
        <v>0</v>
      </c>
      <c r="Q95" s="82">
        <v>13</v>
      </c>
      <c r="R95" s="82">
        <v>0</v>
      </c>
      <c r="S95" s="82">
        <v>0</v>
      </c>
      <c r="T95" s="82">
        <v>0</v>
      </c>
      <c r="U95" s="82">
        <v>0</v>
      </c>
      <c r="V95" s="82">
        <v>0</v>
      </c>
      <c r="W95" s="82">
        <v>60</v>
      </c>
      <c r="X95" s="82">
        <v>0</v>
      </c>
      <c r="Y95" s="84">
        <v>0</v>
      </c>
      <c r="Z95" s="84"/>
      <c r="AA95" s="84"/>
      <c r="AB95" s="84"/>
      <c r="AC95" s="84"/>
      <c r="AD95" s="84"/>
      <c r="AE95" s="26">
        <f>(N95+Q95+T95+W95)/(F95+H95+I95+J95)</f>
        <v>1</v>
      </c>
      <c r="AF95" s="78">
        <f>(SUM(M95+N95+P95+Q95+S95+T95+V95+W95))/(F95++H95+I95+J95)</f>
        <v>1</v>
      </c>
      <c r="AG95" s="78">
        <f>(O95+R95+U95+X95)/(F95+H95+I95+J95)</f>
        <v>0</v>
      </c>
      <c r="AH95" s="78">
        <f>(N95+Q95+T95)/(F95+H95+I95)</f>
        <v>1</v>
      </c>
      <c r="AI95" s="78">
        <f>(SUM(M95+N95+P95+Q95+S95+T95)/(F95+H95+I95))</f>
        <v>1</v>
      </c>
      <c r="AJ95" s="78">
        <f>(O95+R95+U95)/(F95+H95+I95)</f>
        <v>0</v>
      </c>
      <c r="AK95" s="79" t="s">
        <v>465</v>
      </c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</row>
    <row r="96" spans="1:88" ht="31">
      <c r="A96" s="1"/>
      <c r="B96" s="29">
        <v>90</v>
      </c>
      <c r="C96" s="15">
        <v>2011212</v>
      </c>
      <c r="D96" s="41" t="s">
        <v>466</v>
      </c>
      <c r="E96" s="80" t="s">
        <v>467</v>
      </c>
      <c r="F96" s="90">
        <v>0</v>
      </c>
      <c r="G96" s="90">
        <v>0</v>
      </c>
      <c r="H96" s="90">
        <v>0</v>
      </c>
      <c r="I96" s="90">
        <v>0</v>
      </c>
      <c r="J96" s="90">
        <v>37</v>
      </c>
      <c r="K96" s="83">
        <f t="shared" si="0"/>
        <v>0</v>
      </c>
      <c r="L96" s="90">
        <v>0</v>
      </c>
      <c r="M96" s="90">
        <v>0</v>
      </c>
      <c r="N96" s="90">
        <v>0</v>
      </c>
      <c r="O96" s="90">
        <v>0</v>
      </c>
      <c r="P96" s="90">
        <v>0</v>
      </c>
      <c r="Q96" s="90">
        <v>0</v>
      </c>
      <c r="R96" s="90">
        <v>0</v>
      </c>
      <c r="S96" s="90">
        <v>0</v>
      </c>
      <c r="T96" s="90">
        <v>0</v>
      </c>
      <c r="U96" s="90">
        <v>0</v>
      </c>
      <c r="V96" s="90">
        <v>1</v>
      </c>
      <c r="W96" s="90">
        <v>33</v>
      </c>
      <c r="X96" s="90">
        <v>0</v>
      </c>
      <c r="Y96" s="91"/>
      <c r="Z96" s="91"/>
      <c r="AA96" s="91"/>
      <c r="AB96" s="91"/>
      <c r="AC96" s="91"/>
      <c r="AD96" s="91"/>
      <c r="AE96" s="26">
        <f>(N96+Q96+T96+W96)/(F96+H96+I96+J96)</f>
        <v>0.89189189189189189</v>
      </c>
      <c r="AF96" s="78">
        <f>(SUM(M96+N96+P96+Q96+S96+T96+V96+W96))/(F96++H96+I96+J96)</f>
        <v>0.91891891891891897</v>
      </c>
      <c r="AG96" s="78">
        <f>(O96+R96+U96+X96)/(F96+H96+I96+J96)</f>
        <v>0</v>
      </c>
      <c r="AH96" s="78" t="e">
        <f>(N96+Q96+T96)/(F96+H96+I96)</f>
        <v>#DIV/0!</v>
      </c>
      <c r="AI96" s="78" t="e">
        <f>(SUM(M96+N96+P96+Q96+S96+T96)/(F96+H96+I96))</f>
        <v>#DIV/0!</v>
      </c>
      <c r="AJ96" s="78" t="e">
        <f>(O96+R96+U96)/(F96+H96+I96)</f>
        <v>#DIV/0!</v>
      </c>
      <c r="AK96" s="79" t="s">
        <v>468</v>
      </c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</row>
    <row r="97" spans="1:88" ht="108.5">
      <c r="A97" s="7"/>
      <c r="B97" s="18">
        <v>93</v>
      </c>
      <c r="C97" s="18">
        <v>1990080</v>
      </c>
      <c r="D97" s="41" t="s">
        <v>469</v>
      </c>
      <c r="E97" s="80" t="s">
        <v>470</v>
      </c>
      <c r="F97" s="154">
        <v>48</v>
      </c>
      <c r="G97" s="174">
        <v>1</v>
      </c>
      <c r="H97" s="174">
        <v>46</v>
      </c>
      <c r="I97" s="174">
        <v>61</v>
      </c>
      <c r="J97" s="174">
        <v>14</v>
      </c>
      <c r="K97" s="83">
        <f t="shared" si="0"/>
        <v>48</v>
      </c>
      <c r="L97" s="175">
        <v>1</v>
      </c>
      <c r="M97" s="176">
        <v>1</v>
      </c>
      <c r="N97" s="176">
        <v>47</v>
      </c>
      <c r="O97" s="176">
        <v>1</v>
      </c>
      <c r="P97" s="176">
        <v>1</v>
      </c>
      <c r="Q97" s="176">
        <v>45</v>
      </c>
      <c r="R97" s="176">
        <v>0</v>
      </c>
      <c r="S97" s="176">
        <v>1</v>
      </c>
      <c r="T97" s="176">
        <v>59</v>
      </c>
      <c r="U97" s="176">
        <v>0</v>
      </c>
      <c r="V97" s="176">
        <v>0</v>
      </c>
      <c r="W97" s="176">
        <v>14</v>
      </c>
      <c r="X97" s="176">
        <v>0</v>
      </c>
      <c r="Y97" s="177" t="s">
        <v>471</v>
      </c>
      <c r="Z97" s="177">
        <v>0</v>
      </c>
      <c r="AA97" s="177">
        <v>0</v>
      </c>
      <c r="AB97" s="177">
        <v>0</v>
      </c>
      <c r="AC97" s="177">
        <v>0</v>
      </c>
      <c r="AD97" s="177"/>
      <c r="AE97" s="26">
        <f>(N97+Q97+T97+W97)/(F97+H97+I97+J97)</f>
        <v>0.97633136094674555</v>
      </c>
      <c r="AF97" s="78">
        <f>(SUM(M97+N97+P97+Q97+S97+T97+V97+W97))/(F97++H97+I97+J97)</f>
        <v>0.99408284023668636</v>
      </c>
      <c r="AG97" s="78">
        <f>(O97+R97+U97+X97)/(F97+H97+I97+J97)</f>
        <v>5.9171597633136093E-3</v>
      </c>
      <c r="AH97" s="78">
        <f>(N97+Q97+T97)/(F97+H97+I97)</f>
        <v>0.97419354838709682</v>
      </c>
      <c r="AI97" s="78">
        <f>(SUM(M97+N97+P97+Q97+S97+T97)/(F97+H97+I97))</f>
        <v>0.99354838709677418</v>
      </c>
      <c r="AJ97" s="78">
        <f>(O97+R97+U97)/(F97+H97+I97)</f>
        <v>6.4516129032258064E-3</v>
      </c>
      <c r="AK97" s="79" t="s">
        <v>472</v>
      </c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</row>
    <row r="98" spans="1:88" ht="15.5">
      <c r="A98" s="7"/>
      <c r="B98" s="199" t="s">
        <v>127</v>
      </c>
      <c r="C98" s="200"/>
      <c r="D98" s="198"/>
      <c r="E98" s="178"/>
      <c r="F98" s="178">
        <f>SUM(F7:F97)</f>
        <v>3671</v>
      </c>
      <c r="G98" s="178">
        <f>SUM(G7:G97)</f>
        <v>427</v>
      </c>
      <c r="H98" s="178">
        <f>SUM(H7:H97)</f>
        <v>8567</v>
      </c>
      <c r="I98" s="178">
        <f>SUM(I7:I97)</f>
        <v>5429</v>
      </c>
      <c r="J98" s="178">
        <f>SUM(J7:J97)</f>
        <v>5246</v>
      </c>
      <c r="K98" s="165">
        <f t="shared" si="0"/>
        <v>3594</v>
      </c>
      <c r="L98" s="178">
        <f>SUM(L7:L97)</f>
        <v>324</v>
      </c>
      <c r="M98" s="178">
        <f>SUM(M7:M97)</f>
        <v>94</v>
      </c>
      <c r="N98" s="178">
        <f>SUM(N7:N97)</f>
        <v>3500</v>
      </c>
      <c r="O98" s="178">
        <f>SUM(O7:O97)</f>
        <v>227</v>
      </c>
      <c r="P98" s="178">
        <f>SUM(P7:P97)</f>
        <v>437</v>
      </c>
      <c r="Q98" s="178">
        <f>SUM(Q7:Q97)</f>
        <v>7958</v>
      </c>
      <c r="R98" s="178">
        <f>SUM(R7:R97)</f>
        <v>185</v>
      </c>
      <c r="S98" s="178">
        <f>SUM(S7:S97)</f>
        <v>356</v>
      </c>
      <c r="T98" s="178">
        <f>SUM(T7:T97)</f>
        <v>4970</v>
      </c>
      <c r="U98" s="178">
        <f>SUM(U7:U97)</f>
        <v>96</v>
      </c>
      <c r="V98" s="178">
        <f>SUM(V7:V97)</f>
        <v>496</v>
      </c>
      <c r="W98" s="178">
        <f>SUM(W7:W97)</f>
        <v>4482</v>
      </c>
      <c r="X98" s="178">
        <f>SUM(X7:X97)</f>
        <v>100</v>
      </c>
      <c r="Y98" s="178"/>
      <c r="Z98" s="178">
        <f>SUM(Z7:Z97)</f>
        <v>3</v>
      </c>
      <c r="AA98" s="178">
        <f>SUM(AA7:AA97)</f>
        <v>21</v>
      </c>
      <c r="AB98" s="178">
        <f>SUM(AB7:AB97)</f>
        <v>1</v>
      </c>
      <c r="AC98" s="178">
        <f>SUM(AC7:AC97)</f>
        <v>38</v>
      </c>
      <c r="AD98" s="178">
        <f>SUM(AD7:AD97)</f>
        <v>3</v>
      </c>
      <c r="AE98" s="26">
        <v>0.92119555695714639</v>
      </c>
      <c r="AF98" s="78">
        <v>0.9724713336010351</v>
      </c>
      <c r="AG98" s="78">
        <v>5.0737587161428219E-2</v>
      </c>
      <c r="AH98" s="78">
        <v>0.93704299839043459</v>
      </c>
      <c r="AI98" s="78">
        <v>0.98059323982524715</v>
      </c>
      <c r="AJ98" s="78">
        <v>5.6426764773511155E-2</v>
      </c>
      <c r="AK98" s="152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</row>
    <row r="99" spans="1:88" ht="15.5">
      <c r="A99" s="7"/>
      <c r="B99" s="8"/>
      <c r="C99" s="179"/>
      <c r="D99" s="6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1"/>
      <c r="Z99" s="181"/>
      <c r="AA99" s="181"/>
      <c r="AB99" s="181"/>
      <c r="AC99" s="181"/>
      <c r="AD99" s="181"/>
      <c r="AE99" s="180"/>
      <c r="AF99" s="180"/>
      <c r="AG99" s="180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</row>
    <row r="100" spans="1:88" ht="15.5">
      <c r="A100" s="7"/>
      <c r="B100" s="8"/>
      <c r="C100" s="179"/>
      <c r="D100" s="6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1"/>
      <c r="Z100" s="181"/>
      <c r="AA100" s="181"/>
      <c r="AB100" s="181"/>
      <c r="AC100" s="181"/>
      <c r="AD100" s="181"/>
      <c r="AE100" s="180"/>
      <c r="AF100" s="180"/>
      <c r="AG100" s="180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</row>
    <row r="101" spans="1:88" ht="15.5">
      <c r="A101" s="7"/>
      <c r="B101" s="8"/>
      <c r="C101" s="179"/>
      <c r="D101" s="6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1"/>
      <c r="Z101" s="181"/>
      <c r="AA101" s="181"/>
      <c r="AB101" s="181"/>
      <c r="AC101" s="181"/>
      <c r="AD101" s="181"/>
      <c r="AE101" s="180"/>
      <c r="AF101" s="180"/>
      <c r="AG101" s="180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</row>
    <row r="102" spans="1:88" ht="15.5">
      <c r="A102" s="7"/>
      <c r="B102" s="8"/>
      <c r="C102" s="179"/>
      <c r="D102" s="6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1"/>
      <c r="Z102" s="181"/>
      <c r="AA102" s="181"/>
      <c r="AB102" s="181"/>
      <c r="AC102" s="181"/>
      <c r="AD102" s="181"/>
      <c r="AE102" s="180"/>
      <c r="AF102" s="180"/>
      <c r="AG102" s="180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</row>
    <row r="103" spans="1:88" ht="15.5">
      <c r="A103" s="7"/>
      <c r="B103" s="8"/>
      <c r="C103" s="179"/>
      <c r="D103" s="6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1"/>
      <c r="Z103" s="181"/>
      <c r="AA103" s="181"/>
      <c r="AB103" s="181"/>
      <c r="AC103" s="181"/>
      <c r="AD103" s="181"/>
      <c r="AE103" s="180"/>
      <c r="AF103" s="180"/>
      <c r="AG103" s="180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</row>
    <row r="104" spans="1:88" ht="15.5">
      <c r="A104" s="7"/>
      <c r="B104" s="8"/>
      <c r="C104" s="179"/>
      <c r="D104" s="6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1"/>
      <c r="Z104" s="181"/>
      <c r="AA104" s="181"/>
      <c r="AB104" s="181"/>
      <c r="AC104" s="181"/>
      <c r="AD104" s="181"/>
      <c r="AE104" s="180"/>
      <c r="AF104" s="180"/>
      <c r="AG104" s="180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</row>
    <row r="105" spans="1:88" ht="15.5">
      <c r="A105" s="7"/>
      <c r="B105" s="8"/>
      <c r="C105" s="179"/>
      <c r="D105" s="6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1"/>
      <c r="Z105" s="181"/>
      <c r="AA105" s="181"/>
      <c r="AB105" s="181"/>
      <c r="AC105" s="181"/>
      <c r="AD105" s="181"/>
      <c r="AE105" s="180"/>
      <c r="AF105" s="180"/>
      <c r="AG105" s="180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</row>
    <row r="106" spans="1:88" ht="15.5">
      <c r="A106" s="7"/>
      <c r="B106" s="8"/>
      <c r="C106" s="179"/>
      <c r="D106" s="6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1"/>
      <c r="Z106" s="181"/>
      <c r="AA106" s="181"/>
      <c r="AB106" s="181"/>
      <c r="AC106" s="181"/>
      <c r="AD106" s="181"/>
      <c r="AE106" s="180"/>
      <c r="AF106" s="180"/>
      <c r="AG106" s="180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</row>
    <row r="107" spans="1:88" ht="15.5">
      <c r="A107" s="7"/>
      <c r="B107" s="8"/>
      <c r="C107" s="179"/>
      <c r="D107" s="6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1"/>
      <c r="Z107" s="181"/>
      <c r="AA107" s="181"/>
      <c r="AB107" s="181"/>
      <c r="AC107" s="181"/>
      <c r="AD107" s="181"/>
      <c r="AE107" s="180"/>
      <c r="AF107" s="180"/>
      <c r="AG107" s="180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</row>
    <row r="108" spans="1:88" ht="15.5">
      <c r="A108" s="7"/>
      <c r="B108" s="8"/>
      <c r="C108" s="179"/>
      <c r="D108" s="6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1"/>
      <c r="Z108" s="181"/>
      <c r="AA108" s="181"/>
      <c r="AB108" s="181"/>
      <c r="AC108" s="181"/>
      <c r="AD108" s="181"/>
      <c r="AE108" s="180"/>
      <c r="AF108" s="180"/>
      <c r="AG108" s="180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</row>
    <row r="109" spans="1:88" ht="15.5">
      <c r="A109" s="7"/>
      <c r="B109" s="8"/>
      <c r="C109" s="179"/>
      <c r="D109" s="6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1"/>
      <c r="Z109" s="181"/>
      <c r="AA109" s="181"/>
      <c r="AB109" s="181"/>
      <c r="AC109" s="181"/>
      <c r="AD109" s="181"/>
      <c r="AE109" s="180"/>
      <c r="AF109" s="180"/>
      <c r="AG109" s="180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</row>
    <row r="110" spans="1:88" ht="15.5">
      <c r="A110" s="7"/>
      <c r="B110" s="8"/>
      <c r="C110" s="179"/>
      <c r="D110" s="6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1"/>
      <c r="Z110" s="181"/>
      <c r="AA110" s="181"/>
      <c r="AB110" s="181"/>
      <c r="AC110" s="181"/>
      <c r="AD110" s="181"/>
      <c r="AE110" s="180"/>
      <c r="AF110" s="180"/>
      <c r="AG110" s="180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</row>
    <row r="111" spans="1:88" ht="15.5">
      <c r="A111" s="7"/>
      <c r="B111" s="8"/>
      <c r="C111" s="179"/>
      <c r="D111" s="6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1"/>
      <c r="Z111" s="181"/>
      <c r="AA111" s="181"/>
      <c r="AB111" s="181"/>
      <c r="AC111" s="181"/>
      <c r="AD111" s="181"/>
      <c r="AE111" s="180"/>
      <c r="AF111" s="180"/>
      <c r="AG111" s="180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</row>
    <row r="112" spans="1:88" ht="15.5">
      <c r="A112" s="7"/>
      <c r="B112" s="8"/>
      <c r="C112" s="179"/>
      <c r="D112" s="6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1"/>
      <c r="Z112" s="181"/>
      <c r="AA112" s="181"/>
      <c r="AB112" s="181"/>
      <c r="AC112" s="181"/>
      <c r="AD112" s="181"/>
      <c r="AE112" s="180"/>
      <c r="AF112" s="180"/>
      <c r="AG112" s="180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</row>
    <row r="113" spans="1:88" ht="15.5">
      <c r="A113" s="7"/>
      <c r="B113" s="8"/>
      <c r="C113" s="179"/>
      <c r="D113" s="6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1"/>
      <c r="Z113" s="181"/>
      <c r="AA113" s="181"/>
      <c r="AB113" s="181"/>
      <c r="AC113" s="181"/>
      <c r="AD113" s="181"/>
      <c r="AE113" s="180"/>
      <c r="AF113" s="180"/>
      <c r="AG113" s="180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</row>
    <row r="114" spans="1:88" ht="15.5">
      <c r="A114" s="7"/>
      <c r="B114" s="8"/>
      <c r="C114" s="179"/>
      <c r="D114" s="6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1"/>
      <c r="Z114" s="181"/>
      <c r="AA114" s="181"/>
      <c r="AB114" s="181"/>
      <c r="AC114" s="181"/>
      <c r="AD114" s="181"/>
      <c r="AE114" s="180"/>
      <c r="AF114" s="180"/>
      <c r="AG114" s="180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</row>
    <row r="115" spans="1:88" ht="15.5">
      <c r="A115" s="7"/>
      <c r="B115" s="8"/>
      <c r="C115" s="179"/>
      <c r="D115" s="6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1"/>
      <c r="Z115" s="181"/>
      <c r="AA115" s="181"/>
      <c r="AB115" s="181"/>
      <c r="AC115" s="181"/>
      <c r="AD115" s="181"/>
      <c r="AE115" s="180"/>
      <c r="AF115" s="180"/>
      <c r="AG115" s="180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</row>
    <row r="116" spans="1:88" ht="15.5">
      <c r="A116" s="7"/>
      <c r="B116" s="8"/>
      <c r="C116" s="179"/>
      <c r="D116" s="6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1"/>
      <c r="Z116" s="181"/>
      <c r="AA116" s="181"/>
      <c r="AB116" s="181"/>
      <c r="AC116" s="181"/>
      <c r="AD116" s="181"/>
      <c r="AE116" s="180"/>
      <c r="AF116" s="180"/>
      <c r="AG116" s="180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</row>
    <row r="117" spans="1:88" ht="15.5">
      <c r="A117" s="7"/>
      <c r="B117" s="8"/>
      <c r="C117" s="179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6"/>
      <c r="Z117" s="6"/>
      <c r="AA117" s="6"/>
      <c r="AB117" s="6"/>
      <c r="AC117" s="6"/>
      <c r="AD117" s="6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</row>
    <row r="118" spans="1:88" ht="15.5">
      <c r="A118" s="7"/>
      <c r="B118" s="8"/>
      <c r="C118" s="179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6"/>
      <c r="Z118" s="6"/>
      <c r="AA118" s="6"/>
      <c r="AB118" s="6"/>
      <c r="AC118" s="6"/>
      <c r="AD118" s="6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</row>
    <row r="119" spans="1:88" ht="15.5">
      <c r="A119" s="7"/>
      <c r="B119" s="8"/>
      <c r="C119" s="179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6"/>
      <c r="Z119" s="6"/>
      <c r="AA119" s="6"/>
      <c r="AB119" s="6"/>
      <c r="AC119" s="6"/>
      <c r="AD119" s="6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</row>
    <row r="120" spans="1:88" ht="15.5">
      <c r="A120" s="7"/>
      <c r="B120" s="8"/>
      <c r="C120" s="179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6"/>
      <c r="Z120" s="6"/>
      <c r="AA120" s="6"/>
      <c r="AB120" s="6"/>
      <c r="AC120" s="6"/>
      <c r="AD120" s="6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</row>
    <row r="121" spans="1:88" ht="15.5">
      <c r="A121" s="7"/>
      <c r="B121" s="8"/>
      <c r="C121" s="179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6"/>
      <c r="Z121" s="6"/>
      <c r="AA121" s="6"/>
      <c r="AB121" s="6"/>
      <c r="AC121" s="6"/>
      <c r="AD121" s="6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</row>
    <row r="122" spans="1:88" ht="15.5">
      <c r="A122" s="7"/>
      <c r="B122" s="8"/>
      <c r="C122" s="179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6"/>
      <c r="Z122" s="6"/>
      <c r="AA122" s="6"/>
      <c r="AB122" s="6"/>
      <c r="AC122" s="6"/>
      <c r="AD122" s="6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</row>
    <row r="123" spans="1:88" ht="15.5">
      <c r="A123" s="7"/>
      <c r="B123" s="8"/>
      <c r="C123" s="179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6"/>
      <c r="Z123" s="6"/>
      <c r="AA123" s="6"/>
      <c r="AB123" s="6"/>
      <c r="AC123" s="6"/>
      <c r="AD123" s="6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</row>
    <row r="124" spans="1:88" ht="15.5">
      <c r="A124" s="7"/>
      <c r="B124" s="8"/>
      <c r="C124" s="179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6"/>
      <c r="Z124" s="6"/>
      <c r="AA124" s="6"/>
      <c r="AB124" s="6"/>
      <c r="AC124" s="6"/>
      <c r="AD124" s="6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</row>
    <row r="125" spans="1:88" ht="15.5">
      <c r="A125" s="7"/>
      <c r="B125" s="8"/>
      <c r="C125" s="179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6"/>
      <c r="Z125" s="6"/>
      <c r="AA125" s="6"/>
      <c r="AB125" s="6"/>
      <c r="AC125" s="6"/>
      <c r="AD125" s="6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</row>
    <row r="126" spans="1:88" ht="15.5">
      <c r="A126" s="7"/>
      <c r="B126" s="8"/>
      <c r="C126" s="179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6"/>
      <c r="Z126" s="6"/>
      <c r="AA126" s="6"/>
      <c r="AB126" s="6"/>
      <c r="AC126" s="6"/>
      <c r="AD126" s="6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</row>
    <row r="127" spans="1:88" ht="15.5">
      <c r="A127" s="7"/>
      <c r="B127" s="8"/>
      <c r="C127" s="179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6"/>
      <c r="Z127" s="6"/>
      <c r="AA127" s="6"/>
      <c r="AB127" s="6"/>
      <c r="AC127" s="6"/>
      <c r="AD127" s="6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</row>
    <row r="128" spans="1:88" ht="15.5">
      <c r="A128" s="7"/>
      <c r="B128" s="8"/>
      <c r="C128" s="179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6"/>
      <c r="Z128" s="6"/>
      <c r="AA128" s="6"/>
      <c r="AB128" s="6"/>
      <c r="AC128" s="6"/>
      <c r="AD128" s="6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</row>
    <row r="129" spans="1:88" ht="15.5">
      <c r="A129" s="7"/>
      <c r="B129" s="8"/>
      <c r="C129" s="179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6"/>
      <c r="Z129" s="6"/>
      <c r="AA129" s="6"/>
      <c r="AB129" s="6"/>
      <c r="AC129" s="6"/>
      <c r="AD129" s="6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</row>
    <row r="130" spans="1:88" ht="15.5">
      <c r="A130" s="7"/>
      <c r="B130" s="8"/>
      <c r="C130" s="179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6"/>
      <c r="Z130" s="6"/>
      <c r="AA130" s="6"/>
      <c r="AB130" s="6"/>
      <c r="AC130" s="6"/>
      <c r="AD130" s="6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</row>
    <row r="131" spans="1:88" ht="15.5">
      <c r="A131" s="7"/>
      <c r="B131" s="8"/>
      <c r="C131" s="179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6"/>
      <c r="Z131" s="6"/>
      <c r="AA131" s="6"/>
      <c r="AB131" s="6"/>
      <c r="AC131" s="6"/>
      <c r="AD131" s="6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</row>
    <row r="132" spans="1:88" ht="15.5">
      <c r="A132" s="7"/>
      <c r="B132" s="8"/>
      <c r="C132" s="179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6"/>
      <c r="Z132" s="6"/>
      <c r="AA132" s="6"/>
      <c r="AB132" s="6"/>
      <c r="AC132" s="6"/>
      <c r="AD132" s="6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</row>
    <row r="133" spans="1:88" ht="15.5">
      <c r="A133" s="7"/>
      <c r="B133" s="8"/>
      <c r="C133" s="179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6"/>
      <c r="Z133" s="6"/>
      <c r="AA133" s="6"/>
      <c r="AB133" s="6"/>
      <c r="AC133" s="6"/>
      <c r="AD133" s="6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</row>
    <row r="134" spans="1:88" ht="15.5">
      <c r="A134" s="7"/>
      <c r="B134" s="8"/>
      <c r="C134" s="179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6"/>
      <c r="Z134" s="6"/>
      <c r="AA134" s="6"/>
      <c r="AB134" s="6"/>
      <c r="AC134" s="6"/>
      <c r="AD134" s="6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</row>
    <row r="135" spans="1:88" ht="15.5">
      <c r="A135" s="7"/>
      <c r="B135" s="8"/>
      <c r="C135" s="179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6"/>
      <c r="Z135" s="6"/>
      <c r="AA135" s="6"/>
      <c r="AB135" s="6"/>
      <c r="AC135" s="6"/>
      <c r="AD135" s="6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</row>
    <row r="136" spans="1:88" ht="15.5">
      <c r="A136" s="7"/>
      <c r="B136" s="8"/>
      <c r="C136" s="179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6"/>
      <c r="Z136" s="6"/>
      <c r="AA136" s="6"/>
      <c r="AB136" s="6"/>
      <c r="AC136" s="6"/>
      <c r="AD136" s="6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</row>
    <row r="137" spans="1:88" ht="15.5">
      <c r="A137" s="7"/>
      <c r="B137" s="8"/>
      <c r="C137" s="179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6"/>
      <c r="Z137" s="6"/>
      <c r="AA137" s="6"/>
      <c r="AB137" s="6"/>
      <c r="AC137" s="6"/>
      <c r="AD137" s="6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</row>
    <row r="138" spans="1:88" ht="15.5">
      <c r="A138" s="7"/>
      <c r="B138" s="8"/>
      <c r="C138" s="179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6"/>
      <c r="Z138" s="6"/>
      <c r="AA138" s="6"/>
      <c r="AB138" s="6"/>
      <c r="AC138" s="6"/>
      <c r="AD138" s="6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</row>
    <row r="139" spans="1:88" ht="15.5">
      <c r="A139" s="7"/>
      <c r="B139" s="8"/>
      <c r="C139" s="179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6"/>
      <c r="Z139" s="6"/>
      <c r="AA139" s="6"/>
      <c r="AB139" s="6"/>
      <c r="AC139" s="6"/>
      <c r="AD139" s="6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</row>
    <row r="140" spans="1:88" ht="15.5">
      <c r="A140" s="7"/>
      <c r="B140" s="8"/>
      <c r="C140" s="179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6"/>
      <c r="Z140" s="6"/>
      <c r="AA140" s="6"/>
      <c r="AB140" s="6"/>
      <c r="AC140" s="6"/>
      <c r="AD140" s="6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</row>
    <row r="141" spans="1:88" ht="15.5">
      <c r="A141" s="7"/>
      <c r="B141" s="8"/>
      <c r="C141" s="179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6"/>
      <c r="Z141" s="6"/>
      <c r="AA141" s="6"/>
      <c r="AB141" s="6"/>
      <c r="AC141" s="6"/>
      <c r="AD141" s="6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</row>
    <row r="142" spans="1:88" ht="15.5">
      <c r="A142" s="7"/>
      <c r="B142" s="8"/>
      <c r="C142" s="179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6"/>
      <c r="Z142" s="6"/>
      <c r="AA142" s="6"/>
      <c r="AB142" s="6"/>
      <c r="AC142" s="6"/>
      <c r="AD142" s="6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</row>
    <row r="143" spans="1:88" ht="15.5">
      <c r="A143" s="7"/>
      <c r="B143" s="8"/>
      <c r="C143" s="179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6"/>
      <c r="Z143" s="6"/>
      <c r="AA143" s="6"/>
      <c r="AB143" s="6"/>
      <c r="AC143" s="6"/>
      <c r="AD143" s="6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</row>
    <row r="144" spans="1:88" ht="15.5">
      <c r="A144" s="7"/>
      <c r="B144" s="8"/>
      <c r="C144" s="179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6"/>
      <c r="Z144" s="6"/>
      <c r="AA144" s="6"/>
      <c r="AB144" s="6"/>
      <c r="AC144" s="6"/>
      <c r="AD144" s="6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</row>
    <row r="145" spans="1:88" ht="15.5">
      <c r="A145" s="7"/>
      <c r="B145" s="8"/>
      <c r="C145" s="179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6"/>
      <c r="Z145" s="6"/>
      <c r="AA145" s="6"/>
      <c r="AB145" s="6"/>
      <c r="AC145" s="6"/>
      <c r="AD145" s="6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</row>
    <row r="146" spans="1:88" ht="15.5">
      <c r="A146" s="7"/>
      <c r="B146" s="8"/>
      <c r="C146" s="179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6"/>
      <c r="Z146" s="6"/>
      <c r="AA146" s="6"/>
      <c r="AB146" s="6"/>
      <c r="AC146" s="6"/>
      <c r="AD146" s="6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</row>
    <row r="147" spans="1:88" ht="15.5">
      <c r="A147" s="7"/>
      <c r="B147" s="8"/>
      <c r="C147" s="179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6"/>
      <c r="Z147" s="6"/>
      <c r="AA147" s="6"/>
      <c r="AB147" s="6"/>
      <c r="AC147" s="6"/>
      <c r="AD147" s="6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</row>
    <row r="148" spans="1:88" ht="15.5">
      <c r="A148" s="7"/>
      <c r="B148" s="8"/>
      <c r="C148" s="179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6"/>
      <c r="Z148" s="6"/>
      <c r="AA148" s="6"/>
      <c r="AB148" s="6"/>
      <c r="AC148" s="6"/>
      <c r="AD148" s="6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</row>
    <row r="149" spans="1:88" ht="15.5">
      <c r="A149" s="7"/>
      <c r="B149" s="8"/>
      <c r="C149" s="179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6"/>
      <c r="Z149" s="6"/>
      <c r="AA149" s="6"/>
      <c r="AB149" s="6"/>
      <c r="AC149" s="6"/>
      <c r="AD149" s="6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</row>
    <row r="150" spans="1:88" ht="15.5">
      <c r="A150" s="7"/>
      <c r="B150" s="8"/>
      <c r="C150" s="179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6"/>
      <c r="Z150" s="6"/>
      <c r="AA150" s="6"/>
      <c r="AB150" s="6"/>
      <c r="AC150" s="6"/>
      <c r="AD150" s="6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</row>
    <row r="151" spans="1:88" ht="15.5">
      <c r="A151" s="7"/>
      <c r="B151" s="8"/>
      <c r="C151" s="179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6"/>
      <c r="Z151" s="6"/>
      <c r="AA151" s="6"/>
      <c r="AB151" s="6"/>
      <c r="AC151" s="6"/>
      <c r="AD151" s="6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</row>
    <row r="152" spans="1:88" ht="15.5">
      <c r="A152" s="7"/>
      <c r="B152" s="8"/>
      <c r="C152" s="179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6"/>
      <c r="Z152" s="6"/>
      <c r="AA152" s="6"/>
      <c r="AB152" s="6"/>
      <c r="AC152" s="6"/>
      <c r="AD152" s="6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</row>
    <row r="153" spans="1:88" ht="15.5">
      <c r="A153" s="7"/>
      <c r="B153" s="8"/>
      <c r="C153" s="179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6"/>
      <c r="Z153" s="6"/>
      <c r="AA153" s="6"/>
      <c r="AB153" s="6"/>
      <c r="AC153" s="6"/>
      <c r="AD153" s="6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</row>
    <row r="154" spans="1:88" ht="15.5">
      <c r="A154" s="7"/>
      <c r="B154" s="8"/>
      <c r="C154" s="179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6"/>
      <c r="Z154" s="6"/>
      <c r="AA154" s="6"/>
      <c r="AB154" s="6"/>
      <c r="AC154" s="6"/>
      <c r="AD154" s="6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</row>
    <row r="155" spans="1:88" ht="15.5">
      <c r="A155" s="7"/>
      <c r="B155" s="8"/>
      <c r="C155" s="179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6"/>
      <c r="Z155" s="6"/>
      <c r="AA155" s="6"/>
      <c r="AB155" s="6"/>
      <c r="AC155" s="6"/>
      <c r="AD155" s="6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</row>
    <row r="156" spans="1:88" ht="15.5">
      <c r="A156" s="7"/>
      <c r="B156" s="8"/>
      <c r="C156" s="179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6"/>
      <c r="Z156" s="6"/>
      <c r="AA156" s="6"/>
      <c r="AB156" s="6"/>
      <c r="AC156" s="6"/>
      <c r="AD156" s="6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</row>
    <row r="157" spans="1:88" ht="15.5">
      <c r="A157" s="7"/>
      <c r="B157" s="8"/>
      <c r="C157" s="179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6"/>
      <c r="Z157" s="6"/>
      <c r="AA157" s="6"/>
      <c r="AB157" s="6"/>
      <c r="AC157" s="6"/>
      <c r="AD157" s="6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</row>
    <row r="158" spans="1:88" ht="15.5">
      <c r="A158" s="7"/>
      <c r="B158" s="8"/>
      <c r="C158" s="179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6"/>
      <c r="Z158" s="6"/>
      <c r="AA158" s="6"/>
      <c r="AB158" s="6"/>
      <c r="AC158" s="6"/>
      <c r="AD158" s="6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</row>
    <row r="159" spans="1:88" ht="15.5">
      <c r="A159" s="7"/>
      <c r="B159" s="8"/>
      <c r="C159" s="179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6"/>
      <c r="Z159" s="6"/>
      <c r="AA159" s="6"/>
      <c r="AB159" s="6"/>
      <c r="AC159" s="6"/>
      <c r="AD159" s="6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</row>
    <row r="160" spans="1:88" ht="15.5">
      <c r="A160" s="7"/>
      <c r="B160" s="8"/>
      <c r="C160" s="179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6"/>
      <c r="Z160" s="6"/>
      <c r="AA160" s="6"/>
      <c r="AB160" s="6"/>
      <c r="AC160" s="6"/>
      <c r="AD160" s="6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</row>
    <row r="161" spans="1:88" ht="15.5">
      <c r="A161" s="7"/>
      <c r="B161" s="8"/>
      <c r="C161" s="179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6"/>
      <c r="Z161" s="6"/>
      <c r="AA161" s="6"/>
      <c r="AB161" s="6"/>
      <c r="AC161" s="6"/>
      <c r="AD161" s="6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</row>
    <row r="162" spans="1:88" ht="15.5">
      <c r="A162" s="7"/>
      <c r="B162" s="8"/>
      <c r="C162" s="179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6"/>
      <c r="Z162" s="6"/>
      <c r="AA162" s="6"/>
      <c r="AB162" s="6"/>
      <c r="AC162" s="6"/>
      <c r="AD162" s="6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</row>
    <row r="163" spans="1:88" ht="15.5">
      <c r="A163" s="7"/>
      <c r="B163" s="8"/>
      <c r="C163" s="179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6"/>
      <c r="Z163" s="6"/>
      <c r="AA163" s="6"/>
      <c r="AB163" s="6"/>
      <c r="AC163" s="6"/>
      <c r="AD163" s="6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</row>
    <row r="164" spans="1:88" ht="15.5">
      <c r="A164" s="7"/>
      <c r="B164" s="8"/>
      <c r="C164" s="179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6"/>
      <c r="Z164" s="6"/>
      <c r="AA164" s="6"/>
      <c r="AB164" s="6"/>
      <c r="AC164" s="6"/>
      <c r="AD164" s="6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</row>
    <row r="165" spans="1:88" ht="15.5">
      <c r="A165" s="7"/>
      <c r="B165" s="8"/>
      <c r="C165" s="179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6"/>
      <c r="Z165" s="6"/>
      <c r="AA165" s="6"/>
      <c r="AB165" s="6"/>
      <c r="AC165" s="6"/>
      <c r="AD165" s="6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</row>
    <row r="166" spans="1:88" ht="15.5">
      <c r="A166" s="7"/>
      <c r="B166" s="8"/>
      <c r="C166" s="179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6"/>
      <c r="Z166" s="6"/>
      <c r="AA166" s="6"/>
      <c r="AB166" s="6"/>
      <c r="AC166" s="6"/>
      <c r="AD166" s="6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</row>
    <row r="167" spans="1:88" ht="15.5">
      <c r="A167" s="7"/>
      <c r="B167" s="8"/>
      <c r="C167" s="179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6"/>
      <c r="Z167" s="6"/>
      <c r="AA167" s="6"/>
      <c r="AB167" s="6"/>
      <c r="AC167" s="6"/>
      <c r="AD167" s="6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</row>
    <row r="168" spans="1:88" ht="15.5">
      <c r="A168" s="7"/>
      <c r="B168" s="8"/>
      <c r="C168" s="179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6"/>
      <c r="Z168" s="6"/>
      <c r="AA168" s="6"/>
      <c r="AB168" s="6"/>
      <c r="AC168" s="6"/>
      <c r="AD168" s="6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</row>
    <row r="169" spans="1:88" ht="15.5">
      <c r="A169" s="7"/>
      <c r="B169" s="8"/>
      <c r="C169" s="179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6"/>
      <c r="Z169" s="6"/>
      <c r="AA169" s="6"/>
      <c r="AB169" s="6"/>
      <c r="AC169" s="6"/>
      <c r="AD169" s="6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</row>
    <row r="170" spans="1:88" ht="15.5">
      <c r="A170" s="7"/>
      <c r="B170" s="8"/>
      <c r="C170" s="179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6"/>
      <c r="Z170" s="6"/>
      <c r="AA170" s="6"/>
      <c r="AB170" s="6"/>
      <c r="AC170" s="6"/>
      <c r="AD170" s="6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</row>
    <row r="171" spans="1:88" ht="15.5">
      <c r="A171" s="7"/>
      <c r="B171" s="8"/>
      <c r="C171" s="179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6"/>
      <c r="Z171" s="6"/>
      <c r="AA171" s="6"/>
      <c r="AB171" s="6"/>
      <c r="AC171" s="6"/>
      <c r="AD171" s="6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</row>
    <row r="172" spans="1:88" ht="15.5">
      <c r="A172" s="7"/>
      <c r="B172" s="8"/>
      <c r="C172" s="179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6"/>
      <c r="Z172" s="6"/>
      <c r="AA172" s="6"/>
      <c r="AB172" s="6"/>
      <c r="AC172" s="6"/>
      <c r="AD172" s="6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</row>
    <row r="173" spans="1:88" ht="15.5">
      <c r="A173" s="7"/>
      <c r="B173" s="8"/>
      <c r="C173" s="179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6"/>
      <c r="Z173" s="6"/>
      <c r="AA173" s="6"/>
      <c r="AB173" s="6"/>
      <c r="AC173" s="6"/>
      <c r="AD173" s="6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</row>
    <row r="174" spans="1:88" ht="15.5">
      <c r="A174" s="7"/>
      <c r="B174" s="8"/>
      <c r="C174" s="179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6"/>
      <c r="Z174" s="6"/>
      <c r="AA174" s="6"/>
      <c r="AB174" s="6"/>
      <c r="AC174" s="6"/>
      <c r="AD174" s="6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</row>
    <row r="175" spans="1:88" ht="15.5">
      <c r="A175" s="7"/>
      <c r="B175" s="8"/>
      <c r="C175" s="179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6"/>
      <c r="Z175" s="6"/>
      <c r="AA175" s="6"/>
      <c r="AB175" s="6"/>
      <c r="AC175" s="6"/>
      <c r="AD175" s="6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</row>
    <row r="176" spans="1:88" ht="15.5">
      <c r="A176" s="7"/>
      <c r="B176" s="8"/>
      <c r="C176" s="179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6"/>
      <c r="Z176" s="6"/>
      <c r="AA176" s="6"/>
      <c r="AB176" s="6"/>
      <c r="AC176" s="6"/>
      <c r="AD176" s="6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</row>
    <row r="177" spans="1:88" ht="15.5">
      <c r="A177" s="7"/>
      <c r="B177" s="8"/>
      <c r="C177" s="179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6"/>
      <c r="Z177" s="6"/>
      <c r="AA177" s="6"/>
      <c r="AB177" s="6"/>
      <c r="AC177" s="6"/>
      <c r="AD177" s="6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</row>
    <row r="178" spans="1:88" ht="15.5">
      <c r="A178" s="7"/>
      <c r="B178" s="8"/>
      <c r="C178" s="179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6"/>
      <c r="Z178" s="6"/>
      <c r="AA178" s="6"/>
      <c r="AB178" s="6"/>
      <c r="AC178" s="6"/>
      <c r="AD178" s="6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</row>
    <row r="179" spans="1:88" ht="15.5">
      <c r="A179" s="7"/>
      <c r="B179" s="8"/>
      <c r="C179" s="179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6"/>
      <c r="Z179" s="6"/>
      <c r="AA179" s="6"/>
      <c r="AB179" s="6"/>
      <c r="AC179" s="6"/>
      <c r="AD179" s="6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</row>
    <row r="180" spans="1:88" ht="15.5">
      <c r="A180" s="7"/>
      <c r="B180" s="8"/>
      <c r="C180" s="179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6"/>
      <c r="Z180" s="6"/>
      <c r="AA180" s="6"/>
      <c r="AB180" s="6"/>
      <c r="AC180" s="6"/>
      <c r="AD180" s="6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</row>
    <row r="181" spans="1:88" ht="15.5">
      <c r="A181" s="7"/>
      <c r="B181" s="8"/>
      <c r="C181" s="179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6"/>
      <c r="Z181" s="6"/>
      <c r="AA181" s="6"/>
      <c r="AB181" s="6"/>
      <c r="AC181" s="6"/>
      <c r="AD181" s="6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</row>
    <row r="182" spans="1:88" ht="15.5">
      <c r="A182" s="7"/>
      <c r="B182" s="8"/>
      <c r="C182" s="179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6"/>
      <c r="Z182" s="6"/>
      <c r="AA182" s="6"/>
      <c r="AB182" s="6"/>
      <c r="AC182" s="6"/>
      <c r="AD182" s="6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</row>
    <row r="183" spans="1:88" ht="15.5">
      <c r="A183" s="7"/>
      <c r="B183" s="8"/>
      <c r="C183" s="179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6"/>
      <c r="Z183" s="6"/>
      <c r="AA183" s="6"/>
      <c r="AB183" s="6"/>
      <c r="AC183" s="6"/>
      <c r="AD183" s="6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</row>
    <row r="184" spans="1:88" ht="15.5">
      <c r="A184" s="7"/>
      <c r="B184" s="8"/>
      <c r="C184" s="179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6"/>
      <c r="Z184" s="6"/>
      <c r="AA184" s="6"/>
      <c r="AB184" s="6"/>
      <c r="AC184" s="6"/>
      <c r="AD184" s="6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</row>
    <row r="185" spans="1:88" ht="15.5">
      <c r="A185" s="7"/>
      <c r="B185" s="8"/>
      <c r="C185" s="179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6"/>
      <c r="Z185" s="6"/>
      <c r="AA185" s="6"/>
      <c r="AB185" s="6"/>
      <c r="AC185" s="6"/>
      <c r="AD185" s="6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</row>
    <row r="186" spans="1:88" ht="15.5">
      <c r="A186" s="7"/>
      <c r="B186" s="8"/>
      <c r="C186" s="179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6"/>
      <c r="Z186" s="6"/>
      <c r="AA186" s="6"/>
      <c r="AB186" s="6"/>
      <c r="AC186" s="6"/>
      <c r="AD186" s="6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</row>
    <row r="187" spans="1:88" ht="15.5">
      <c r="A187" s="7"/>
      <c r="B187" s="8"/>
      <c r="C187" s="179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6"/>
      <c r="Z187" s="6"/>
      <c r="AA187" s="6"/>
      <c r="AB187" s="6"/>
      <c r="AC187" s="6"/>
      <c r="AD187" s="6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</row>
    <row r="188" spans="1:88" ht="15.5">
      <c r="A188" s="7"/>
      <c r="B188" s="8"/>
      <c r="C188" s="179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6"/>
      <c r="Z188" s="6"/>
      <c r="AA188" s="6"/>
      <c r="AB188" s="6"/>
      <c r="AC188" s="6"/>
      <c r="AD188" s="6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</row>
    <row r="189" spans="1:88" ht="15.5">
      <c r="A189" s="7"/>
      <c r="B189" s="8"/>
      <c r="C189" s="179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6"/>
      <c r="Z189" s="6"/>
      <c r="AA189" s="6"/>
      <c r="AB189" s="6"/>
      <c r="AC189" s="6"/>
      <c r="AD189" s="6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</row>
    <row r="190" spans="1:88" ht="15.5">
      <c r="A190" s="7"/>
      <c r="B190" s="8"/>
      <c r="C190" s="179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6"/>
      <c r="Z190" s="6"/>
      <c r="AA190" s="6"/>
      <c r="AB190" s="6"/>
      <c r="AC190" s="6"/>
      <c r="AD190" s="6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</row>
    <row r="191" spans="1:88" ht="15.5">
      <c r="A191" s="7"/>
      <c r="B191" s="8"/>
      <c r="C191" s="179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6"/>
      <c r="Z191" s="6"/>
      <c r="AA191" s="6"/>
      <c r="AB191" s="6"/>
      <c r="AC191" s="6"/>
      <c r="AD191" s="6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</row>
    <row r="192" spans="1:88" ht="15.5">
      <c r="A192" s="7"/>
      <c r="B192" s="8"/>
      <c r="C192" s="179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6"/>
      <c r="Z192" s="6"/>
      <c r="AA192" s="6"/>
      <c r="AB192" s="6"/>
      <c r="AC192" s="6"/>
      <c r="AD192" s="6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</row>
    <row r="193" spans="1:88" ht="15.5">
      <c r="A193" s="7"/>
      <c r="B193" s="8"/>
      <c r="C193" s="179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6"/>
      <c r="Z193" s="6"/>
      <c r="AA193" s="6"/>
      <c r="AB193" s="6"/>
      <c r="AC193" s="6"/>
      <c r="AD193" s="6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</row>
    <row r="194" spans="1:88" ht="15.5">
      <c r="A194" s="7"/>
      <c r="B194" s="8"/>
      <c r="C194" s="179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6"/>
      <c r="Z194" s="6"/>
      <c r="AA194" s="6"/>
      <c r="AB194" s="6"/>
      <c r="AC194" s="6"/>
      <c r="AD194" s="6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</row>
    <row r="195" spans="1:88" ht="15.5">
      <c r="A195" s="7"/>
      <c r="B195" s="8"/>
      <c r="C195" s="179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6"/>
      <c r="Z195" s="6"/>
      <c r="AA195" s="6"/>
      <c r="AB195" s="6"/>
      <c r="AC195" s="6"/>
      <c r="AD195" s="6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</row>
    <row r="196" spans="1:88" ht="15.5">
      <c r="A196" s="7"/>
      <c r="B196" s="8"/>
      <c r="C196" s="179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6"/>
      <c r="Z196" s="6"/>
      <c r="AA196" s="6"/>
      <c r="AB196" s="6"/>
      <c r="AC196" s="6"/>
      <c r="AD196" s="6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</row>
    <row r="197" spans="1:88" ht="15.5">
      <c r="A197" s="7"/>
      <c r="B197" s="8"/>
      <c r="C197" s="179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6"/>
      <c r="Z197" s="6"/>
      <c r="AA197" s="6"/>
      <c r="AB197" s="6"/>
      <c r="AC197" s="6"/>
      <c r="AD197" s="6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</row>
    <row r="198" spans="1:88" ht="15.5">
      <c r="A198" s="7"/>
      <c r="B198" s="8"/>
      <c r="C198" s="179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6"/>
      <c r="Z198" s="6"/>
      <c r="AA198" s="6"/>
      <c r="AB198" s="6"/>
      <c r="AC198" s="6"/>
      <c r="AD198" s="6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</row>
    <row r="199" spans="1:88" ht="15.5">
      <c r="A199" s="7"/>
      <c r="B199" s="8"/>
      <c r="C199" s="179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6"/>
      <c r="Z199" s="6"/>
      <c r="AA199" s="6"/>
      <c r="AB199" s="6"/>
      <c r="AC199" s="6"/>
      <c r="AD199" s="6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</row>
    <row r="200" spans="1:88" ht="15.5">
      <c r="A200" s="7"/>
      <c r="B200" s="8"/>
      <c r="C200" s="179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6"/>
      <c r="Z200" s="6"/>
      <c r="AA200" s="6"/>
      <c r="AB200" s="6"/>
      <c r="AC200" s="6"/>
      <c r="AD200" s="6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</row>
    <row r="201" spans="1:88" ht="15.5">
      <c r="A201" s="7"/>
      <c r="B201" s="8"/>
      <c r="C201" s="179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6"/>
      <c r="Z201" s="6"/>
      <c r="AA201" s="6"/>
      <c r="AB201" s="6"/>
      <c r="AC201" s="6"/>
      <c r="AD201" s="6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</row>
    <row r="202" spans="1:88" ht="15.5">
      <c r="A202" s="7"/>
      <c r="B202" s="8"/>
      <c r="C202" s="179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6"/>
      <c r="Z202" s="6"/>
      <c r="AA202" s="6"/>
      <c r="AB202" s="6"/>
      <c r="AC202" s="6"/>
      <c r="AD202" s="6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</row>
    <row r="203" spans="1:88" ht="15.5">
      <c r="A203" s="7"/>
      <c r="B203" s="8"/>
      <c r="C203" s="179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6"/>
      <c r="Z203" s="6"/>
      <c r="AA203" s="6"/>
      <c r="AB203" s="6"/>
      <c r="AC203" s="6"/>
      <c r="AD203" s="6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</row>
    <row r="204" spans="1:88" ht="15.5">
      <c r="A204" s="7"/>
      <c r="B204" s="8"/>
      <c r="C204" s="179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6"/>
      <c r="Z204" s="6"/>
      <c r="AA204" s="6"/>
      <c r="AB204" s="6"/>
      <c r="AC204" s="6"/>
      <c r="AD204" s="6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</row>
    <row r="205" spans="1:88" ht="15.5">
      <c r="A205" s="7"/>
      <c r="B205" s="8"/>
      <c r="C205" s="179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6"/>
      <c r="Z205" s="6"/>
      <c r="AA205" s="6"/>
      <c r="AB205" s="6"/>
      <c r="AC205" s="6"/>
      <c r="AD205" s="6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</row>
    <row r="206" spans="1:88" ht="15.5">
      <c r="A206" s="7"/>
      <c r="B206" s="8"/>
      <c r="C206" s="179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6"/>
      <c r="Z206" s="6"/>
      <c r="AA206" s="6"/>
      <c r="AB206" s="6"/>
      <c r="AC206" s="6"/>
      <c r="AD206" s="6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</row>
    <row r="207" spans="1:88" ht="15.5">
      <c r="A207" s="7"/>
      <c r="B207" s="8"/>
      <c r="C207" s="179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6"/>
      <c r="Z207" s="6"/>
      <c r="AA207" s="6"/>
      <c r="AB207" s="6"/>
      <c r="AC207" s="6"/>
      <c r="AD207" s="6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</row>
    <row r="208" spans="1:88" ht="15.5">
      <c r="A208" s="7"/>
      <c r="B208" s="8"/>
      <c r="C208" s="179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6"/>
      <c r="Z208" s="6"/>
      <c r="AA208" s="6"/>
      <c r="AB208" s="6"/>
      <c r="AC208" s="6"/>
      <c r="AD208" s="6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</row>
    <row r="209" spans="1:88" ht="15.5">
      <c r="A209" s="7"/>
      <c r="B209" s="8"/>
      <c r="C209" s="179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6"/>
      <c r="Z209" s="6"/>
      <c r="AA209" s="6"/>
      <c r="AB209" s="6"/>
      <c r="AC209" s="6"/>
      <c r="AD209" s="6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</row>
    <row r="210" spans="1:88" ht="15.5">
      <c r="A210" s="7"/>
      <c r="B210" s="8"/>
      <c r="C210" s="179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6"/>
      <c r="Z210" s="6"/>
      <c r="AA210" s="6"/>
      <c r="AB210" s="6"/>
      <c r="AC210" s="6"/>
      <c r="AD210" s="6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</row>
    <row r="211" spans="1:88" ht="15.5">
      <c r="A211" s="7"/>
      <c r="B211" s="8"/>
      <c r="C211" s="179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6"/>
      <c r="Z211" s="6"/>
      <c r="AA211" s="6"/>
      <c r="AB211" s="6"/>
      <c r="AC211" s="6"/>
      <c r="AD211" s="6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</row>
    <row r="212" spans="1:88" ht="15.5">
      <c r="A212" s="7"/>
      <c r="B212" s="8"/>
      <c r="C212" s="179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6"/>
      <c r="Z212" s="6"/>
      <c r="AA212" s="6"/>
      <c r="AB212" s="6"/>
      <c r="AC212" s="6"/>
      <c r="AD212" s="6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</row>
    <row r="213" spans="1:88" ht="15.5">
      <c r="A213" s="7"/>
      <c r="B213" s="8"/>
      <c r="C213" s="179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6"/>
      <c r="Z213" s="6"/>
      <c r="AA213" s="6"/>
      <c r="AB213" s="6"/>
      <c r="AC213" s="6"/>
      <c r="AD213" s="6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</row>
    <row r="214" spans="1:88" ht="15.5">
      <c r="A214" s="7"/>
      <c r="B214" s="8"/>
      <c r="C214" s="179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6"/>
      <c r="Z214" s="6"/>
      <c r="AA214" s="6"/>
      <c r="AB214" s="6"/>
      <c r="AC214" s="6"/>
      <c r="AD214" s="6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</row>
    <row r="215" spans="1:88" ht="15.5">
      <c r="A215" s="7"/>
      <c r="B215" s="8"/>
      <c r="C215" s="179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6"/>
      <c r="Z215" s="6"/>
      <c r="AA215" s="6"/>
      <c r="AB215" s="6"/>
      <c r="AC215" s="6"/>
      <c r="AD215" s="6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</row>
    <row r="216" spans="1:88" ht="15.5">
      <c r="A216" s="7"/>
      <c r="B216" s="8"/>
      <c r="C216" s="179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6"/>
      <c r="Z216" s="6"/>
      <c r="AA216" s="6"/>
      <c r="AB216" s="6"/>
      <c r="AC216" s="6"/>
      <c r="AD216" s="6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</row>
    <row r="217" spans="1:88" ht="15.5">
      <c r="A217" s="7"/>
      <c r="B217" s="8"/>
      <c r="C217" s="179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6"/>
      <c r="Z217" s="6"/>
      <c r="AA217" s="6"/>
      <c r="AB217" s="6"/>
      <c r="AC217" s="6"/>
      <c r="AD217" s="6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</row>
    <row r="218" spans="1:88" ht="15.5">
      <c r="A218" s="7"/>
      <c r="B218" s="8"/>
      <c r="C218" s="179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6"/>
      <c r="Z218" s="6"/>
      <c r="AA218" s="6"/>
      <c r="AB218" s="6"/>
      <c r="AC218" s="6"/>
      <c r="AD218" s="6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</row>
    <row r="219" spans="1:88" ht="15.5">
      <c r="A219" s="7"/>
      <c r="B219" s="8"/>
      <c r="C219" s="179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6"/>
      <c r="Z219" s="6"/>
      <c r="AA219" s="6"/>
      <c r="AB219" s="6"/>
      <c r="AC219" s="6"/>
      <c r="AD219" s="6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</row>
    <row r="220" spans="1:88" ht="15.5">
      <c r="A220" s="7"/>
      <c r="B220" s="8"/>
      <c r="C220" s="179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6"/>
      <c r="Z220" s="6"/>
      <c r="AA220" s="6"/>
      <c r="AB220" s="6"/>
      <c r="AC220" s="6"/>
      <c r="AD220" s="6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</row>
    <row r="221" spans="1:88" ht="15.5">
      <c r="A221" s="7"/>
      <c r="B221" s="8"/>
      <c r="C221" s="179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6"/>
      <c r="Z221" s="6"/>
      <c r="AA221" s="6"/>
      <c r="AB221" s="6"/>
      <c r="AC221" s="6"/>
      <c r="AD221" s="6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</row>
    <row r="222" spans="1:88" ht="15.5">
      <c r="A222" s="7"/>
      <c r="B222" s="8"/>
      <c r="C222" s="179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6"/>
      <c r="Z222" s="6"/>
      <c r="AA222" s="6"/>
      <c r="AB222" s="6"/>
      <c r="AC222" s="6"/>
      <c r="AD222" s="6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</row>
    <row r="223" spans="1:88" ht="15.5">
      <c r="A223" s="7"/>
      <c r="B223" s="8"/>
      <c r="C223" s="179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6"/>
      <c r="Z223" s="6"/>
      <c r="AA223" s="6"/>
      <c r="AB223" s="6"/>
      <c r="AC223" s="6"/>
      <c r="AD223" s="6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</row>
    <row r="224" spans="1:88" ht="15.5">
      <c r="A224" s="7"/>
      <c r="B224" s="8"/>
      <c r="C224" s="179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6"/>
      <c r="Z224" s="6"/>
      <c r="AA224" s="6"/>
      <c r="AB224" s="6"/>
      <c r="AC224" s="6"/>
      <c r="AD224" s="6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</row>
    <row r="225" spans="1:88" ht="15.5">
      <c r="A225" s="7"/>
      <c r="B225" s="8"/>
      <c r="C225" s="179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6"/>
      <c r="Z225" s="6"/>
      <c r="AA225" s="6"/>
      <c r="AB225" s="6"/>
      <c r="AC225" s="6"/>
      <c r="AD225" s="6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</row>
    <row r="226" spans="1:88" ht="15.5">
      <c r="A226" s="7"/>
      <c r="B226" s="8"/>
      <c r="C226" s="179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6"/>
      <c r="Z226" s="6"/>
      <c r="AA226" s="6"/>
      <c r="AB226" s="6"/>
      <c r="AC226" s="6"/>
      <c r="AD226" s="6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</row>
    <row r="227" spans="1:88" ht="15.5">
      <c r="A227" s="7"/>
      <c r="B227" s="8"/>
      <c r="C227" s="179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6"/>
      <c r="Z227" s="6"/>
      <c r="AA227" s="6"/>
      <c r="AB227" s="6"/>
      <c r="AC227" s="6"/>
      <c r="AD227" s="6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</row>
    <row r="228" spans="1:88" ht="15.5">
      <c r="A228" s="7"/>
      <c r="B228" s="8"/>
      <c r="C228" s="179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6"/>
      <c r="Z228" s="6"/>
      <c r="AA228" s="6"/>
      <c r="AB228" s="6"/>
      <c r="AC228" s="6"/>
      <c r="AD228" s="6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</row>
    <row r="229" spans="1:88" ht="15.5">
      <c r="A229" s="7"/>
      <c r="B229" s="8"/>
      <c r="C229" s="179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6"/>
      <c r="Z229" s="6"/>
      <c r="AA229" s="6"/>
      <c r="AB229" s="6"/>
      <c r="AC229" s="6"/>
      <c r="AD229" s="6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</row>
    <row r="230" spans="1:88" ht="15.5">
      <c r="A230" s="7"/>
      <c r="B230" s="8"/>
      <c r="C230" s="179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6"/>
      <c r="Z230" s="6"/>
      <c r="AA230" s="6"/>
      <c r="AB230" s="6"/>
      <c r="AC230" s="6"/>
      <c r="AD230" s="6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</row>
    <row r="231" spans="1:88" ht="15.5">
      <c r="A231" s="7"/>
      <c r="B231" s="8"/>
      <c r="C231" s="179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6"/>
      <c r="Z231" s="6"/>
      <c r="AA231" s="6"/>
      <c r="AB231" s="6"/>
      <c r="AC231" s="6"/>
      <c r="AD231" s="6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</row>
    <row r="232" spans="1:88" ht="15.5">
      <c r="A232" s="7"/>
      <c r="B232" s="8"/>
      <c r="C232" s="179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6"/>
      <c r="Z232" s="6"/>
      <c r="AA232" s="6"/>
      <c r="AB232" s="6"/>
      <c r="AC232" s="6"/>
      <c r="AD232" s="6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</row>
    <row r="233" spans="1:88" ht="15.5">
      <c r="A233" s="7"/>
      <c r="B233" s="8"/>
      <c r="C233" s="179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6"/>
      <c r="Z233" s="6"/>
      <c r="AA233" s="6"/>
      <c r="AB233" s="6"/>
      <c r="AC233" s="6"/>
      <c r="AD233" s="6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</row>
    <row r="234" spans="1:88" ht="15.5">
      <c r="A234" s="7"/>
      <c r="B234" s="8"/>
      <c r="C234" s="179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6"/>
      <c r="Z234" s="6"/>
      <c r="AA234" s="6"/>
      <c r="AB234" s="6"/>
      <c r="AC234" s="6"/>
      <c r="AD234" s="6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</row>
    <row r="235" spans="1:88" ht="15.5">
      <c r="A235" s="7"/>
      <c r="B235" s="8"/>
      <c r="C235" s="179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6"/>
      <c r="Z235" s="6"/>
      <c r="AA235" s="6"/>
      <c r="AB235" s="6"/>
      <c r="AC235" s="6"/>
      <c r="AD235" s="6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</row>
    <row r="236" spans="1:88" ht="15.5">
      <c r="A236" s="7"/>
      <c r="B236" s="8"/>
      <c r="C236" s="179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6"/>
      <c r="Z236" s="6"/>
      <c r="AA236" s="6"/>
      <c r="AB236" s="6"/>
      <c r="AC236" s="6"/>
      <c r="AD236" s="6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</row>
    <row r="237" spans="1:88" ht="15.5">
      <c r="A237" s="7"/>
      <c r="B237" s="8"/>
      <c r="C237" s="179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6"/>
      <c r="Z237" s="6"/>
      <c r="AA237" s="6"/>
      <c r="AB237" s="6"/>
      <c r="AC237" s="6"/>
      <c r="AD237" s="6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</row>
    <row r="238" spans="1:88" ht="15.5">
      <c r="A238" s="7"/>
      <c r="B238" s="8"/>
      <c r="C238" s="179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6"/>
      <c r="Z238" s="6"/>
      <c r="AA238" s="6"/>
      <c r="AB238" s="6"/>
      <c r="AC238" s="6"/>
      <c r="AD238" s="6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</row>
    <row r="239" spans="1:88" ht="15.5">
      <c r="A239" s="7"/>
      <c r="B239" s="8"/>
      <c r="C239" s="179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6"/>
      <c r="Z239" s="6"/>
      <c r="AA239" s="6"/>
      <c r="AB239" s="6"/>
      <c r="AC239" s="6"/>
      <c r="AD239" s="6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</row>
    <row r="240" spans="1:88" ht="15.5">
      <c r="A240" s="7"/>
      <c r="B240" s="8"/>
      <c r="C240" s="179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6"/>
      <c r="Z240" s="6"/>
      <c r="AA240" s="6"/>
      <c r="AB240" s="6"/>
      <c r="AC240" s="6"/>
      <c r="AD240" s="6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</row>
    <row r="241" spans="1:88" ht="15.5">
      <c r="A241" s="7"/>
      <c r="B241" s="8"/>
      <c r="C241" s="179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6"/>
      <c r="Z241" s="6"/>
      <c r="AA241" s="6"/>
      <c r="AB241" s="6"/>
      <c r="AC241" s="6"/>
      <c r="AD241" s="6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</row>
    <row r="242" spans="1:88" ht="15.5">
      <c r="A242" s="7"/>
      <c r="B242" s="8"/>
      <c r="C242" s="179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6"/>
      <c r="Z242" s="6"/>
      <c r="AA242" s="6"/>
      <c r="AB242" s="6"/>
      <c r="AC242" s="6"/>
      <c r="AD242" s="6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</row>
    <row r="243" spans="1:88" ht="15.5">
      <c r="A243" s="7"/>
      <c r="B243" s="8"/>
      <c r="C243" s="179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6"/>
      <c r="Z243" s="6"/>
      <c r="AA243" s="6"/>
      <c r="AB243" s="6"/>
      <c r="AC243" s="6"/>
      <c r="AD243" s="6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</row>
    <row r="244" spans="1:88" ht="15.5">
      <c r="A244" s="7"/>
      <c r="B244" s="8"/>
      <c r="C244" s="179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6"/>
      <c r="Z244" s="6"/>
      <c r="AA244" s="6"/>
      <c r="AB244" s="6"/>
      <c r="AC244" s="6"/>
      <c r="AD244" s="6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</row>
    <row r="245" spans="1:88" ht="15.5">
      <c r="A245" s="7"/>
      <c r="B245" s="8"/>
      <c r="C245" s="179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6"/>
      <c r="Z245" s="6"/>
      <c r="AA245" s="6"/>
      <c r="AB245" s="6"/>
      <c r="AC245" s="6"/>
      <c r="AD245" s="6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</row>
    <row r="246" spans="1:88" ht="15.5">
      <c r="A246" s="7"/>
      <c r="B246" s="8"/>
      <c r="C246" s="179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6"/>
      <c r="Z246" s="6"/>
      <c r="AA246" s="6"/>
      <c r="AB246" s="6"/>
      <c r="AC246" s="6"/>
      <c r="AD246" s="6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</row>
    <row r="247" spans="1:88" ht="15.5">
      <c r="A247" s="7"/>
      <c r="B247" s="8"/>
      <c r="C247" s="179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6"/>
      <c r="Z247" s="6"/>
      <c r="AA247" s="6"/>
      <c r="AB247" s="6"/>
      <c r="AC247" s="6"/>
      <c r="AD247" s="6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</row>
    <row r="248" spans="1:88" ht="15.5">
      <c r="A248" s="7"/>
      <c r="B248" s="8"/>
      <c r="C248" s="179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6"/>
      <c r="Z248" s="6"/>
      <c r="AA248" s="6"/>
      <c r="AB248" s="6"/>
      <c r="AC248" s="6"/>
      <c r="AD248" s="6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</row>
    <row r="249" spans="1:88" ht="15.5">
      <c r="A249" s="7"/>
      <c r="B249" s="8"/>
      <c r="C249" s="179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6"/>
      <c r="Z249" s="6"/>
      <c r="AA249" s="6"/>
      <c r="AB249" s="6"/>
      <c r="AC249" s="6"/>
      <c r="AD249" s="6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</row>
    <row r="250" spans="1:88" ht="15.5">
      <c r="A250" s="7"/>
      <c r="B250" s="8"/>
      <c r="C250" s="179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6"/>
      <c r="Z250" s="6"/>
      <c r="AA250" s="6"/>
      <c r="AB250" s="6"/>
      <c r="AC250" s="6"/>
      <c r="AD250" s="6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</row>
    <row r="251" spans="1:88" ht="15.5">
      <c r="A251" s="7"/>
      <c r="B251" s="8"/>
      <c r="C251" s="179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6"/>
      <c r="Z251" s="6"/>
      <c r="AA251" s="6"/>
      <c r="AB251" s="6"/>
      <c r="AC251" s="6"/>
      <c r="AD251" s="6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</row>
    <row r="252" spans="1:88" ht="15.5">
      <c r="A252" s="7"/>
      <c r="B252" s="8"/>
      <c r="C252" s="179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6"/>
      <c r="Z252" s="6"/>
      <c r="AA252" s="6"/>
      <c r="AB252" s="6"/>
      <c r="AC252" s="6"/>
      <c r="AD252" s="6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</row>
    <row r="253" spans="1:88" ht="15.5">
      <c r="A253" s="7"/>
      <c r="B253" s="8"/>
      <c r="C253" s="179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6"/>
      <c r="Z253" s="6"/>
      <c r="AA253" s="6"/>
      <c r="AB253" s="6"/>
      <c r="AC253" s="6"/>
      <c r="AD253" s="6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</row>
    <row r="254" spans="1:88" ht="15.5">
      <c r="A254" s="7"/>
      <c r="B254" s="8"/>
      <c r="C254" s="179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6"/>
      <c r="Z254" s="6"/>
      <c r="AA254" s="6"/>
      <c r="AB254" s="6"/>
      <c r="AC254" s="6"/>
      <c r="AD254" s="6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</row>
    <row r="255" spans="1:88" ht="15.5">
      <c r="A255" s="7"/>
      <c r="B255" s="8"/>
      <c r="C255" s="179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6"/>
      <c r="Z255" s="6"/>
      <c r="AA255" s="6"/>
      <c r="AB255" s="6"/>
      <c r="AC255" s="6"/>
      <c r="AD255" s="6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</row>
    <row r="256" spans="1:88" ht="15.5">
      <c r="A256" s="7"/>
      <c r="B256" s="8"/>
      <c r="C256" s="179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6"/>
      <c r="Z256" s="6"/>
      <c r="AA256" s="6"/>
      <c r="AB256" s="6"/>
      <c r="AC256" s="6"/>
      <c r="AD256" s="6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</row>
    <row r="257" spans="1:88" ht="15.5">
      <c r="A257" s="7"/>
      <c r="B257" s="8"/>
      <c r="C257" s="179"/>
      <c r="D257" s="6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6"/>
      <c r="Z257" s="6"/>
      <c r="AA257" s="6"/>
      <c r="AB257" s="6"/>
      <c r="AC257" s="6"/>
      <c r="AD257" s="6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</row>
    <row r="258" spans="1:88" ht="15.5">
      <c r="A258" s="7"/>
      <c r="B258" s="8"/>
      <c r="C258" s="179"/>
      <c r="D258" s="6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6"/>
      <c r="Z258" s="6"/>
      <c r="AA258" s="6"/>
      <c r="AB258" s="6"/>
      <c r="AC258" s="6"/>
      <c r="AD258" s="6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</row>
    <row r="259" spans="1:88" ht="15.5">
      <c r="A259" s="7"/>
      <c r="B259" s="8"/>
      <c r="C259" s="179"/>
      <c r="D259" s="6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6"/>
      <c r="Z259" s="6"/>
      <c r="AA259" s="6"/>
      <c r="AB259" s="6"/>
      <c r="AC259" s="6"/>
      <c r="AD259" s="6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</row>
    <row r="260" spans="1:88" ht="15.5">
      <c r="A260" s="7"/>
      <c r="B260" s="8"/>
      <c r="C260" s="179"/>
      <c r="D260" s="6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6"/>
      <c r="Z260" s="6"/>
      <c r="AA260" s="6"/>
      <c r="AB260" s="6"/>
      <c r="AC260" s="6"/>
      <c r="AD260" s="6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</row>
    <row r="261" spans="1:88" ht="15.5">
      <c r="A261" s="7"/>
      <c r="B261" s="8"/>
      <c r="C261" s="179"/>
      <c r="D261" s="6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6"/>
      <c r="Z261" s="6"/>
      <c r="AA261" s="6"/>
      <c r="AB261" s="6"/>
      <c r="AC261" s="6"/>
      <c r="AD261" s="6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</row>
    <row r="262" spans="1:88" ht="15.5">
      <c r="A262" s="7"/>
      <c r="B262" s="8"/>
      <c r="C262" s="179"/>
      <c r="D262" s="6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6"/>
      <c r="Z262" s="6"/>
      <c r="AA262" s="6"/>
      <c r="AB262" s="6"/>
      <c r="AC262" s="6"/>
      <c r="AD262" s="6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</row>
    <row r="263" spans="1:88" ht="15.5">
      <c r="A263" s="7"/>
      <c r="B263" s="8"/>
      <c r="C263" s="179"/>
      <c r="D263" s="6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6"/>
      <c r="Z263" s="6"/>
      <c r="AA263" s="6"/>
      <c r="AB263" s="6"/>
      <c r="AC263" s="6"/>
      <c r="AD263" s="6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</row>
    <row r="264" spans="1:88" ht="15.5">
      <c r="A264" s="7"/>
      <c r="B264" s="8"/>
      <c r="C264" s="179"/>
      <c r="D264" s="6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6"/>
      <c r="Z264" s="6"/>
      <c r="AA264" s="6"/>
      <c r="AB264" s="6"/>
      <c r="AC264" s="6"/>
      <c r="AD264" s="6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</row>
    <row r="265" spans="1:88" ht="15.5">
      <c r="A265" s="7"/>
      <c r="B265" s="8"/>
      <c r="C265" s="179"/>
      <c r="D265" s="6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6"/>
      <c r="Z265" s="6"/>
      <c r="AA265" s="6"/>
      <c r="AB265" s="6"/>
      <c r="AC265" s="6"/>
      <c r="AD265" s="6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</row>
    <row r="266" spans="1:88" ht="15.5">
      <c r="A266" s="7"/>
      <c r="B266" s="8"/>
      <c r="C266" s="179"/>
      <c r="D266" s="6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6"/>
      <c r="Z266" s="6"/>
      <c r="AA266" s="6"/>
      <c r="AB266" s="6"/>
      <c r="AC266" s="6"/>
      <c r="AD266" s="6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</row>
    <row r="267" spans="1:88" ht="15.5">
      <c r="A267" s="7"/>
      <c r="B267" s="8"/>
      <c r="C267" s="179"/>
      <c r="D267" s="6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6"/>
      <c r="Z267" s="6"/>
      <c r="AA267" s="6"/>
      <c r="AB267" s="6"/>
      <c r="AC267" s="6"/>
      <c r="AD267" s="6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</row>
    <row r="268" spans="1:88" ht="15.5">
      <c r="A268" s="7"/>
      <c r="B268" s="8"/>
      <c r="C268" s="179"/>
      <c r="D268" s="6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6"/>
      <c r="Z268" s="6"/>
      <c r="AA268" s="6"/>
      <c r="AB268" s="6"/>
      <c r="AC268" s="6"/>
      <c r="AD268" s="6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</row>
    <row r="269" spans="1:88" ht="15.5">
      <c r="A269" s="7"/>
      <c r="B269" s="8"/>
      <c r="C269" s="179"/>
      <c r="D269" s="6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6"/>
      <c r="Z269" s="6"/>
      <c r="AA269" s="6"/>
      <c r="AB269" s="6"/>
      <c r="AC269" s="6"/>
      <c r="AD269" s="6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</row>
    <row r="270" spans="1:88" ht="15.5">
      <c r="A270" s="7"/>
      <c r="B270" s="8"/>
      <c r="C270" s="179"/>
      <c r="D270" s="6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6"/>
      <c r="Z270" s="6"/>
      <c r="AA270" s="6"/>
      <c r="AB270" s="6"/>
      <c r="AC270" s="6"/>
      <c r="AD270" s="6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</row>
    <row r="271" spans="1:88" ht="15.5">
      <c r="A271" s="7"/>
      <c r="B271" s="8"/>
      <c r="C271" s="179"/>
      <c r="D271" s="6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6"/>
      <c r="Z271" s="6"/>
      <c r="AA271" s="6"/>
      <c r="AB271" s="6"/>
      <c r="AC271" s="6"/>
      <c r="AD271" s="6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</row>
    <row r="272" spans="1:88" ht="15.5">
      <c r="A272" s="7"/>
      <c r="B272" s="8"/>
      <c r="C272" s="179"/>
      <c r="D272" s="6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6"/>
      <c r="Z272" s="6"/>
      <c r="AA272" s="6"/>
      <c r="AB272" s="6"/>
      <c r="AC272" s="6"/>
      <c r="AD272" s="6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</row>
    <row r="273" spans="1:88" ht="15.5">
      <c r="A273" s="7"/>
      <c r="B273" s="8"/>
      <c r="C273" s="179"/>
      <c r="D273" s="6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6"/>
      <c r="Z273" s="6"/>
      <c r="AA273" s="6"/>
      <c r="AB273" s="6"/>
      <c r="AC273" s="6"/>
      <c r="AD273" s="6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</row>
    <row r="274" spans="1:88" ht="15.5">
      <c r="A274" s="7"/>
      <c r="B274" s="8"/>
      <c r="C274" s="179"/>
      <c r="D274" s="6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6"/>
      <c r="Z274" s="6"/>
      <c r="AA274" s="6"/>
      <c r="AB274" s="6"/>
      <c r="AC274" s="6"/>
      <c r="AD274" s="6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</row>
    <row r="275" spans="1:88" ht="15.5">
      <c r="A275" s="7"/>
      <c r="B275" s="8"/>
      <c r="C275" s="179"/>
      <c r="D275" s="6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6"/>
      <c r="Z275" s="6"/>
      <c r="AA275" s="6"/>
      <c r="AB275" s="6"/>
      <c r="AC275" s="6"/>
      <c r="AD275" s="6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</row>
    <row r="276" spans="1:88" ht="15.5">
      <c r="A276" s="7"/>
      <c r="B276" s="8"/>
      <c r="C276" s="179"/>
      <c r="D276" s="6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6"/>
      <c r="Z276" s="6"/>
      <c r="AA276" s="6"/>
      <c r="AB276" s="6"/>
      <c r="AC276" s="6"/>
      <c r="AD276" s="6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</row>
    <row r="277" spans="1:88" ht="15.5">
      <c r="A277" s="7"/>
      <c r="B277" s="8"/>
      <c r="C277" s="179"/>
      <c r="D277" s="6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6"/>
      <c r="Z277" s="6"/>
      <c r="AA277" s="6"/>
      <c r="AB277" s="6"/>
      <c r="AC277" s="6"/>
      <c r="AD277" s="6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</row>
    <row r="278" spans="1:88" ht="15.5">
      <c r="A278" s="7"/>
      <c r="B278" s="8"/>
      <c r="C278" s="179"/>
      <c r="D278" s="6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6"/>
      <c r="Z278" s="6"/>
      <c r="AA278" s="6"/>
      <c r="AB278" s="6"/>
      <c r="AC278" s="6"/>
      <c r="AD278" s="6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</row>
    <row r="279" spans="1:88" ht="15.5">
      <c r="A279" s="7"/>
      <c r="B279" s="8"/>
      <c r="C279" s="179"/>
      <c r="D279" s="6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6"/>
      <c r="Z279" s="6"/>
      <c r="AA279" s="6"/>
      <c r="AB279" s="6"/>
      <c r="AC279" s="6"/>
      <c r="AD279" s="6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</row>
    <row r="280" spans="1:88" ht="15.5">
      <c r="A280" s="7"/>
      <c r="B280" s="8"/>
      <c r="C280" s="179"/>
      <c r="D280" s="6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6"/>
      <c r="Z280" s="6"/>
      <c r="AA280" s="6"/>
      <c r="AB280" s="6"/>
      <c r="AC280" s="6"/>
      <c r="AD280" s="6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</row>
    <row r="281" spans="1:88" ht="15.5">
      <c r="A281" s="7"/>
      <c r="B281" s="8"/>
      <c r="C281" s="179"/>
      <c r="D281" s="6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6"/>
      <c r="Z281" s="6"/>
      <c r="AA281" s="6"/>
      <c r="AB281" s="6"/>
      <c r="AC281" s="6"/>
      <c r="AD281" s="6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</row>
    <row r="282" spans="1:88" ht="15.5">
      <c r="A282" s="7"/>
      <c r="B282" s="8"/>
      <c r="C282" s="179"/>
      <c r="D282" s="6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6"/>
      <c r="Z282" s="6"/>
      <c r="AA282" s="6"/>
      <c r="AB282" s="6"/>
      <c r="AC282" s="6"/>
      <c r="AD282" s="6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</row>
    <row r="283" spans="1:88" ht="15.5">
      <c r="A283" s="7"/>
      <c r="B283" s="8"/>
      <c r="C283" s="179"/>
      <c r="D283" s="6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6"/>
      <c r="Z283" s="6"/>
      <c r="AA283" s="6"/>
      <c r="AB283" s="6"/>
      <c r="AC283" s="6"/>
      <c r="AD283" s="6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</row>
    <row r="284" spans="1:88" ht="15.5">
      <c r="A284" s="7"/>
      <c r="B284" s="8"/>
      <c r="C284" s="179"/>
      <c r="D284" s="6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6"/>
      <c r="Z284" s="6"/>
      <c r="AA284" s="6"/>
      <c r="AB284" s="6"/>
      <c r="AC284" s="6"/>
      <c r="AD284" s="6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</row>
    <row r="285" spans="1:88" ht="15.5">
      <c r="A285" s="7"/>
      <c r="B285" s="8"/>
      <c r="C285" s="179"/>
      <c r="D285" s="6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6"/>
      <c r="Z285" s="6"/>
      <c r="AA285" s="6"/>
      <c r="AB285" s="6"/>
      <c r="AC285" s="6"/>
      <c r="AD285" s="6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</row>
    <row r="286" spans="1:88" ht="15.5">
      <c r="A286" s="7"/>
      <c r="B286" s="8"/>
      <c r="C286" s="179"/>
      <c r="D286" s="6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6"/>
      <c r="Z286" s="6"/>
      <c r="AA286" s="6"/>
      <c r="AB286" s="6"/>
      <c r="AC286" s="6"/>
      <c r="AD286" s="6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</row>
    <row r="287" spans="1:88" ht="15.5">
      <c r="A287" s="7"/>
      <c r="B287" s="8"/>
      <c r="C287" s="179"/>
      <c r="D287" s="6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6"/>
      <c r="Z287" s="6"/>
      <c r="AA287" s="6"/>
      <c r="AB287" s="6"/>
      <c r="AC287" s="6"/>
      <c r="AD287" s="6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</row>
    <row r="288" spans="1:88" ht="15.5">
      <c r="A288" s="7"/>
      <c r="B288" s="8"/>
      <c r="C288" s="179"/>
      <c r="D288" s="6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6"/>
      <c r="Z288" s="6"/>
      <c r="AA288" s="6"/>
      <c r="AB288" s="6"/>
      <c r="AC288" s="6"/>
      <c r="AD288" s="6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</row>
    <row r="289" spans="1:88" ht="15.5">
      <c r="A289" s="7"/>
      <c r="B289" s="8"/>
      <c r="C289" s="179"/>
      <c r="D289" s="6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6"/>
      <c r="Z289" s="6"/>
      <c r="AA289" s="6"/>
      <c r="AB289" s="6"/>
      <c r="AC289" s="6"/>
      <c r="AD289" s="6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</row>
    <row r="290" spans="1:88" ht="15.5">
      <c r="A290" s="7"/>
      <c r="B290" s="8"/>
      <c r="C290" s="179"/>
      <c r="D290" s="6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6"/>
      <c r="Z290" s="6"/>
      <c r="AA290" s="6"/>
      <c r="AB290" s="6"/>
      <c r="AC290" s="6"/>
      <c r="AD290" s="6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</row>
    <row r="291" spans="1:88" ht="15.5">
      <c r="A291" s="7"/>
      <c r="B291" s="8"/>
      <c r="C291" s="179"/>
      <c r="D291" s="6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6"/>
      <c r="Z291" s="6"/>
      <c r="AA291" s="6"/>
      <c r="AB291" s="6"/>
      <c r="AC291" s="6"/>
      <c r="AD291" s="6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</row>
    <row r="292" spans="1:88" ht="15.5">
      <c r="A292" s="7"/>
      <c r="B292" s="8"/>
      <c r="C292" s="179"/>
      <c r="D292" s="6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6"/>
      <c r="Z292" s="6"/>
      <c r="AA292" s="6"/>
      <c r="AB292" s="6"/>
      <c r="AC292" s="6"/>
      <c r="AD292" s="6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</row>
    <row r="293" spans="1:88" ht="15.5">
      <c r="A293" s="7"/>
      <c r="B293" s="8"/>
      <c r="C293" s="179"/>
      <c r="D293" s="6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6"/>
      <c r="Z293" s="6"/>
      <c r="AA293" s="6"/>
      <c r="AB293" s="6"/>
      <c r="AC293" s="6"/>
      <c r="AD293" s="6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</row>
    <row r="294" spans="1:88" ht="15.5">
      <c r="A294" s="7"/>
      <c r="B294" s="8"/>
      <c r="C294" s="179"/>
      <c r="D294" s="6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6"/>
      <c r="Z294" s="6"/>
      <c r="AA294" s="6"/>
      <c r="AB294" s="6"/>
      <c r="AC294" s="6"/>
      <c r="AD294" s="6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</row>
    <row r="295" spans="1:88" ht="15.5">
      <c r="A295" s="7"/>
      <c r="B295" s="8"/>
      <c r="C295" s="179"/>
      <c r="D295" s="6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6"/>
      <c r="Z295" s="6"/>
      <c r="AA295" s="6"/>
      <c r="AB295" s="6"/>
      <c r="AC295" s="6"/>
      <c r="AD295" s="6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</row>
    <row r="296" spans="1:88" ht="15.5">
      <c r="A296" s="7"/>
      <c r="B296" s="8"/>
      <c r="C296" s="179"/>
      <c r="D296" s="6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6"/>
      <c r="Z296" s="6"/>
      <c r="AA296" s="6"/>
      <c r="AB296" s="6"/>
      <c r="AC296" s="6"/>
      <c r="AD296" s="6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</row>
    <row r="297" spans="1:88" ht="15.5">
      <c r="A297" s="7"/>
      <c r="B297" s="8"/>
      <c r="C297" s="179"/>
      <c r="D297" s="6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6"/>
      <c r="Z297" s="6"/>
      <c r="AA297" s="6"/>
      <c r="AB297" s="6"/>
      <c r="AC297" s="6"/>
      <c r="AD297" s="6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</row>
    <row r="298" spans="1:88" ht="15.5">
      <c r="A298" s="7"/>
      <c r="B298" s="8"/>
      <c r="C298" s="179"/>
      <c r="D298" s="6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6"/>
      <c r="Z298" s="6"/>
      <c r="AA298" s="6"/>
      <c r="AB298" s="6"/>
      <c r="AC298" s="6"/>
      <c r="AD298" s="6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</row>
    <row r="299" spans="1:88" ht="15.5">
      <c r="A299" s="7"/>
      <c r="B299" s="8"/>
      <c r="C299" s="179"/>
      <c r="D299" s="6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6"/>
      <c r="Z299" s="6"/>
      <c r="AA299" s="6"/>
      <c r="AB299" s="6"/>
      <c r="AC299" s="6"/>
      <c r="AD299" s="6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</row>
    <row r="300" spans="1:88" ht="15.5">
      <c r="A300" s="7"/>
      <c r="B300" s="8"/>
      <c r="C300" s="179"/>
      <c r="D300" s="6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6"/>
      <c r="Z300" s="6"/>
      <c r="AA300" s="6"/>
      <c r="AB300" s="6"/>
      <c r="AC300" s="6"/>
      <c r="AD300" s="6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</row>
    <row r="301" spans="1:88" ht="15.5">
      <c r="A301" s="7"/>
      <c r="B301" s="8"/>
      <c r="C301" s="179"/>
      <c r="D301" s="6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6"/>
      <c r="Z301" s="6"/>
      <c r="AA301" s="6"/>
      <c r="AB301" s="6"/>
      <c r="AC301" s="6"/>
      <c r="AD301" s="6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</row>
    <row r="302" spans="1:88" ht="15.5">
      <c r="A302" s="7"/>
      <c r="B302" s="8"/>
      <c r="C302" s="179"/>
      <c r="D302" s="6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6"/>
      <c r="Z302" s="6"/>
      <c r="AA302" s="6"/>
      <c r="AB302" s="6"/>
      <c r="AC302" s="6"/>
      <c r="AD302" s="6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</row>
    <row r="303" spans="1:88" ht="15.5">
      <c r="A303" s="7"/>
      <c r="B303" s="8"/>
      <c r="C303" s="179"/>
      <c r="D303" s="6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6"/>
      <c r="Z303" s="6"/>
      <c r="AA303" s="6"/>
      <c r="AB303" s="6"/>
      <c r="AC303" s="6"/>
      <c r="AD303" s="6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</row>
    <row r="304" spans="1:88" ht="15.5">
      <c r="A304" s="7"/>
      <c r="B304" s="8"/>
      <c r="C304" s="179"/>
      <c r="D304" s="6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6"/>
      <c r="Z304" s="6"/>
      <c r="AA304" s="6"/>
      <c r="AB304" s="6"/>
      <c r="AC304" s="6"/>
      <c r="AD304" s="6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</row>
    <row r="305" spans="1:88" ht="15.5">
      <c r="A305" s="7"/>
      <c r="B305" s="8"/>
      <c r="C305" s="179"/>
      <c r="D305" s="6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6"/>
      <c r="Z305" s="6"/>
      <c r="AA305" s="6"/>
      <c r="AB305" s="6"/>
      <c r="AC305" s="6"/>
      <c r="AD305" s="6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</row>
    <row r="306" spans="1:88" ht="15.5">
      <c r="A306" s="7"/>
      <c r="B306" s="8"/>
      <c r="C306" s="179"/>
      <c r="D306" s="6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6"/>
      <c r="Z306" s="6"/>
      <c r="AA306" s="6"/>
      <c r="AB306" s="6"/>
      <c r="AC306" s="6"/>
      <c r="AD306" s="6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</row>
    <row r="307" spans="1:88" ht="15.5">
      <c r="A307" s="7"/>
      <c r="B307" s="8"/>
      <c r="C307" s="179"/>
      <c r="D307" s="6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6"/>
      <c r="Z307" s="6"/>
      <c r="AA307" s="6"/>
      <c r="AB307" s="6"/>
      <c r="AC307" s="6"/>
      <c r="AD307" s="6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</row>
    <row r="308" spans="1:88" ht="15.5">
      <c r="A308" s="7"/>
      <c r="B308" s="8"/>
      <c r="C308" s="179"/>
      <c r="D308" s="6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6"/>
      <c r="Z308" s="6"/>
      <c r="AA308" s="6"/>
      <c r="AB308" s="6"/>
      <c r="AC308" s="6"/>
      <c r="AD308" s="6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</row>
    <row r="309" spans="1:88" ht="15.5">
      <c r="A309" s="7"/>
      <c r="B309" s="8"/>
      <c r="C309" s="179"/>
      <c r="D309" s="6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6"/>
      <c r="Z309" s="6"/>
      <c r="AA309" s="6"/>
      <c r="AB309" s="6"/>
      <c r="AC309" s="6"/>
      <c r="AD309" s="6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</row>
    <row r="310" spans="1:88" ht="15.5">
      <c r="A310" s="7"/>
      <c r="B310" s="8"/>
      <c r="C310" s="179"/>
      <c r="D310" s="6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6"/>
      <c r="Z310" s="6"/>
      <c r="AA310" s="6"/>
      <c r="AB310" s="6"/>
      <c r="AC310" s="6"/>
      <c r="AD310" s="6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</row>
    <row r="311" spans="1:88" ht="15.5">
      <c r="A311" s="7"/>
      <c r="B311" s="8"/>
      <c r="C311" s="179"/>
      <c r="D311" s="6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6"/>
      <c r="Z311" s="6"/>
      <c r="AA311" s="6"/>
      <c r="AB311" s="6"/>
      <c r="AC311" s="6"/>
      <c r="AD311" s="6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</row>
    <row r="312" spans="1:88" ht="15.5">
      <c r="A312" s="7"/>
      <c r="B312" s="8"/>
      <c r="C312" s="179"/>
      <c r="D312" s="6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6"/>
      <c r="Z312" s="6"/>
      <c r="AA312" s="6"/>
      <c r="AB312" s="6"/>
      <c r="AC312" s="6"/>
      <c r="AD312" s="6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</row>
    <row r="313" spans="1:88" ht="15.5">
      <c r="A313" s="7"/>
      <c r="B313" s="8"/>
      <c r="C313" s="179"/>
      <c r="D313" s="6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6"/>
      <c r="Z313" s="6"/>
      <c r="AA313" s="6"/>
      <c r="AB313" s="6"/>
      <c r="AC313" s="6"/>
      <c r="AD313" s="6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</row>
    <row r="314" spans="1:88" ht="15.5">
      <c r="A314" s="7"/>
      <c r="B314" s="8"/>
      <c r="C314" s="179"/>
      <c r="D314" s="6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6"/>
      <c r="Z314" s="6"/>
      <c r="AA314" s="6"/>
      <c r="AB314" s="6"/>
      <c r="AC314" s="6"/>
      <c r="AD314" s="6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</row>
    <row r="315" spans="1:88" ht="15.5">
      <c r="A315" s="7"/>
      <c r="B315" s="8"/>
      <c r="C315" s="179"/>
      <c r="D315" s="6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6"/>
      <c r="Z315" s="6"/>
      <c r="AA315" s="6"/>
      <c r="AB315" s="6"/>
      <c r="AC315" s="6"/>
      <c r="AD315" s="6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</row>
    <row r="316" spans="1:88" ht="15.5">
      <c r="A316" s="7"/>
      <c r="B316" s="8"/>
      <c r="C316" s="179"/>
      <c r="D316" s="6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6"/>
      <c r="Z316" s="6"/>
      <c r="AA316" s="6"/>
      <c r="AB316" s="6"/>
      <c r="AC316" s="6"/>
      <c r="AD316" s="6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</row>
    <row r="317" spans="1:88" ht="15.5">
      <c r="A317" s="7"/>
      <c r="B317" s="8"/>
      <c r="C317" s="179"/>
      <c r="D317" s="6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6"/>
      <c r="Z317" s="6"/>
      <c r="AA317" s="6"/>
      <c r="AB317" s="6"/>
      <c r="AC317" s="6"/>
      <c r="AD317" s="6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</row>
    <row r="318" spans="1:88" ht="15.5">
      <c r="A318" s="7"/>
      <c r="B318" s="8"/>
      <c r="C318" s="179"/>
      <c r="D318" s="6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6"/>
      <c r="Z318" s="6"/>
      <c r="AA318" s="6"/>
      <c r="AB318" s="6"/>
      <c r="AC318" s="6"/>
      <c r="AD318" s="6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</row>
    <row r="319" spans="1:88" ht="15.5">
      <c r="A319" s="7"/>
      <c r="B319" s="8"/>
      <c r="C319" s="179"/>
      <c r="D319" s="6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6"/>
      <c r="Z319" s="6"/>
      <c r="AA319" s="6"/>
      <c r="AB319" s="6"/>
      <c r="AC319" s="6"/>
      <c r="AD319" s="6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</row>
    <row r="320" spans="1:88" ht="15.5">
      <c r="A320" s="7"/>
      <c r="B320" s="8"/>
      <c r="C320" s="179"/>
      <c r="D320" s="6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6"/>
      <c r="Z320" s="6"/>
      <c r="AA320" s="6"/>
      <c r="AB320" s="6"/>
      <c r="AC320" s="6"/>
      <c r="AD320" s="6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</row>
    <row r="321" spans="1:88" ht="15.5">
      <c r="A321" s="7"/>
      <c r="B321" s="8"/>
      <c r="C321" s="179"/>
      <c r="D321" s="6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6"/>
      <c r="Z321" s="6"/>
      <c r="AA321" s="6"/>
      <c r="AB321" s="6"/>
      <c r="AC321" s="6"/>
      <c r="AD321" s="6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</row>
    <row r="322" spans="1:88" ht="15.5">
      <c r="A322" s="7"/>
      <c r="B322" s="8"/>
      <c r="C322" s="179"/>
      <c r="D322" s="6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6"/>
      <c r="Z322" s="6"/>
      <c r="AA322" s="6"/>
      <c r="AB322" s="6"/>
      <c r="AC322" s="6"/>
      <c r="AD322" s="6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</row>
    <row r="323" spans="1:88" ht="15.5">
      <c r="A323" s="7"/>
      <c r="B323" s="8"/>
      <c r="C323" s="179"/>
      <c r="D323" s="6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6"/>
      <c r="Z323" s="6"/>
      <c r="AA323" s="6"/>
      <c r="AB323" s="6"/>
      <c r="AC323" s="6"/>
      <c r="AD323" s="6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</row>
    <row r="324" spans="1:88" ht="15.5">
      <c r="A324" s="7"/>
      <c r="B324" s="8"/>
      <c r="C324" s="179"/>
      <c r="D324" s="6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6"/>
      <c r="Z324" s="6"/>
      <c r="AA324" s="6"/>
      <c r="AB324" s="6"/>
      <c r="AC324" s="6"/>
      <c r="AD324" s="6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</row>
    <row r="325" spans="1:88" ht="15.5">
      <c r="A325" s="7"/>
      <c r="B325" s="8"/>
      <c r="C325" s="179"/>
      <c r="D325" s="6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6"/>
      <c r="Z325" s="6"/>
      <c r="AA325" s="6"/>
      <c r="AB325" s="6"/>
      <c r="AC325" s="6"/>
      <c r="AD325" s="6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</row>
    <row r="326" spans="1:88" ht="15.5">
      <c r="A326" s="7"/>
      <c r="B326" s="8"/>
      <c r="C326" s="179"/>
      <c r="D326" s="6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6"/>
      <c r="Z326" s="6"/>
      <c r="AA326" s="6"/>
      <c r="AB326" s="6"/>
      <c r="AC326" s="6"/>
      <c r="AD326" s="6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</row>
    <row r="327" spans="1:88" ht="15.5">
      <c r="A327" s="7"/>
      <c r="B327" s="8"/>
      <c r="C327" s="179"/>
      <c r="D327" s="6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6"/>
      <c r="Z327" s="6"/>
      <c r="AA327" s="6"/>
      <c r="AB327" s="6"/>
      <c r="AC327" s="6"/>
      <c r="AD327" s="6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</row>
    <row r="328" spans="1:88" ht="15.5">
      <c r="A328" s="7"/>
      <c r="B328" s="8"/>
      <c r="C328" s="179"/>
      <c r="D328" s="6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6"/>
      <c r="Z328" s="6"/>
      <c r="AA328" s="6"/>
      <c r="AB328" s="6"/>
      <c r="AC328" s="6"/>
      <c r="AD328" s="6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</row>
    <row r="329" spans="1:88" ht="15.5">
      <c r="A329" s="7"/>
      <c r="B329" s="8"/>
      <c r="C329" s="179"/>
      <c r="D329" s="6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6"/>
      <c r="Z329" s="6"/>
      <c r="AA329" s="6"/>
      <c r="AB329" s="6"/>
      <c r="AC329" s="6"/>
      <c r="AD329" s="6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</row>
    <row r="330" spans="1:88" ht="15.5">
      <c r="A330" s="7"/>
      <c r="B330" s="8"/>
      <c r="C330" s="179"/>
      <c r="D330" s="6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6"/>
      <c r="Z330" s="6"/>
      <c r="AA330" s="6"/>
      <c r="AB330" s="6"/>
      <c r="AC330" s="6"/>
      <c r="AD330" s="6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</row>
    <row r="331" spans="1:88" ht="15.5">
      <c r="A331" s="7"/>
      <c r="B331" s="8"/>
      <c r="C331" s="179"/>
      <c r="D331" s="6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6"/>
      <c r="Z331" s="6"/>
      <c r="AA331" s="6"/>
      <c r="AB331" s="6"/>
      <c r="AC331" s="6"/>
      <c r="AD331" s="6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</row>
    <row r="332" spans="1:88" ht="15.5">
      <c r="A332" s="7"/>
      <c r="B332" s="8"/>
      <c r="C332" s="179"/>
      <c r="D332" s="6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6"/>
      <c r="Z332" s="6"/>
      <c r="AA332" s="6"/>
      <c r="AB332" s="6"/>
      <c r="AC332" s="6"/>
      <c r="AD332" s="6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</row>
    <row r="333" spans="1:88" ht="15.5">
      <c r="A333" s="7"/>
      <c r="B333" s="8"/>
      <c r="C333" s="179"/>
      <c r="D333" s="6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6"/>
      <c r="Z333" s="6"/>
      <c r="AA333" s="6"/>
      <c r="AB333" s="6"/>
      <c r="AC333" s="6"/>
      <c r="AD333" s="6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</row>
    <row r="334" spans="1:88" ht="15.5">
      <c r="A334" s="7"/>
      <c r="B334" s="8"/>
      <c r="C334" s="179"/>
      <c r="D334" s="6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6"/>
      <c r="Z334" s="6"/>
      <c r="AA334" s="6"/>
      <c r="AB334" s="6"/>
      <c r="AC334" s="6"/>
      <c r="AD334" s="6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</row>
    <row r="335" spans="1:88" ht="15.5">
      <c r="A335" s="7"/>
      <c r="B335" s="8"/>
      <c r="C335" s="179"/>
      <c r="D335" s="6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6"/>
      <c r="Z335" s="6"/>
      <c r="AA335" s="6"/>
      <c r="AB335" s="6"/>
      <c r="AC335" s="6"/>
      <c r="AD335" s="6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</row>
    <row r="336" spans="1:88" ht="15.5">
      <c r="A336" s="7"/>
      <c r="B336" s="8"/>
      <c r="C336" s="179"/>
      <c r="D336" s="6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6"/>
      <c r="Z336" s="6"/>
      <c r="AA336" s="6"/>
      <c r="AB336" s="6"/>
      <c r="AC336" s="6"/>
      <c r="AD336" s="6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</row>
    <row r="337" spans="1:88" ht="15.5">
      <c r="A337" s="7"/>
      <c r="B337" s="8"/>
      <c r="C337" s="179"/>
      <c r="D337" s="6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6"/>
      <c r="Z337" s="6"/>
      <c r="AA337" s="6"/>
      <c r="AB337" s="6"/>
      <c r="AC337" s="6"/>
      <c r="AD337" s="6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</row>
    <row r="338" spans="1:88" ht="15.5">
      <c r="A338" s="7"/>
      <c r="B338" s="8"/>
      <c r="C338" s="179"/>
      <c r="D338" s="6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6"/>
      <c r="Z338" s="6"/>
      <c r="AA338" s="6"/>
      <c r="AB338" s="6"/>
      <c r="AC338" s="6"/>
      <c r="AD338" s="6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</row>
    <row r="339" spans="1:88" ht="15.5">
      <c r="A339" s="7"/>
      <c r="B339" s="8"/>
      <c r="C339" s="179"/>
      <c r="D339" s="6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6"/>
      <c r="Z339" s="6"/>
      <c r="AA339" s="6"/>
      <c r="AB339" s="6"/>
      <c r="AC339" s="6"/>
      <c r="AD339" s="6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</row>
    <row r="340" spans="1:88" ht="15.5">
      <c r="A340" s="7"/>
      <c r="B340" s="8"/>
      <c r="C340" s="179"/>
      <c r="D340" s="6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6"/>
      <c r="Z340" s="6"/>
      <c r="AA340" s="6"/>
      <c r="AB340" s="6"/>
      <c r="AC340" s="6"/>
      <c r="AD340" s="6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</row>
    <row r="341" spans="1:88" ht="15.5">
      <c r="A341" s="7"/>
      <c r="B341" s="8"/>
      <c r="C341" s="179"/>
      <c r="D341" s="6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6"/>
      <c r="Z341" s="6"/>
      <c r="AA341" s="6"/>
      <c r="AB341" s="6"/>
      <c r="AC341" s="6"/>
      <c r="AD341" s="6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</row>
    <row r="342" spans="1:88" ht="15.5">
      <c r="A342" s="7"/>
      <c r="B342" s="8"/>
      <c r="C342" s="179"/>
      <c r="D342" s="6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6"/>
      <c r="Z342" s="6"/>
      <c r="AA342" s="6"/>
      <c r="AB342" s="6"/>
      <c r="AC342" s="6"/>
      <c r="AD342" s="6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</row>
    <row r="343" spans="1:88" ht="15.5">
      <c r="A343" s="7"/>
      <c r="B343" s="8"/>
      <c r="C343" s="179"/>
      <c r="D343" s="6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6"/>
      <c r="Z343" s="6"/>
      <c r="AA343" s="6"/>
      <c r="AB343" s="6"/>
      <c r="AC343" s="6"/>
      <c r="AD343" s="6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</row>
    <row r="344" spans="1:88" ht="15.5">
      <c r="A344" s="7"/>
      <c r="B344" s="8"/>
      <c r="C344" s="179"/>
      <c r="D344" s="6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6"/>
      <c r="Z344" s="6"/>
      <c r="AA344" s="6"/>
      <c r="AB344" s="6"/>
      <c r="AC344" s="6"/>
      <c r="AD344" s="6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</row>
    <row r="345" spans="1:88" ht="15.5">
      <c r="A345" s="7"/>
      <c r="B345" s="8"/>
      <c r="C345" s="179"/>
      <c r="D345" s="6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6"/>
      <c r="Z345" s="6"/>
      <c r="AA345" s="6"/>
      <c r="AB345" s="6"/>
      <c r="AC345" s="6"/>
      <c r="AD345" s="6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</row>
    <row r="346" spans="1:88" ht="15.5">
      <c r="A346" s="7"/>
      <c r="B346" s="8"/>
      <c r="C346" s="179"/>
      <c r="D346" s="6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6"/>
      <c r="Z346" s="6"/>
      <c r="AA346" s="6"/>
      <c r="AB346" s="6"/>
      <c r="AC346" s="6"/>
      <c r="AD346" s="6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</row>
    <row r="347" spans="1:88" ht="15.5">
      <c r="A347" s="7"/>
      <c r="B347" s="8"/>
      <c r="C347" s="179"/>
      <c r="D347" s="6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6"/>
      <c r="Z347" s="6"/>
      <c r="AA347" s="6"/>
      <c r="AB347" s="6"/>
      <c r="AC347" s="6"/>
      <c r="AD347" s="6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</row>
    <row r="348" spans="1:88" ht="15.5">
      <c r="A348" s="7"/>
      <c r="B348" s="8"/>
      <c r="C348" s="179"/>
      <c r="D348" s="6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6"/>
      <c r="Z348" s="6"/>
      <c r="AA348" s="6"/>
      <c r="AB348" s="6"/>
      <c r="AC348" s="6"/>
      <c r="AD348" s="6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</row>
    <row r="349" spans="1:88" ht="15.5">
      <c r="A349" s="7"/>
      <c r="B349" s="8"/>
      <c r="C349" s="179"/>
      <c r="D349" s="6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6"/>
      <c r="Z349" s="6"/>
      <c r="AA349" s="6"/>
      <c r="AB349" s="6"/>
      <c r="AC349" s="6"/>
      <c r="AD349" s="6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</row>
    <row r="350" spans="1:88" ht="15.5">
      <c r="A350" s="7"/>
      <c r="B350" s="8"/>
      <c r="C350" s="179"/>
      <c r="D350" s="6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6"/>
      <c r="Z350" s="6"/>
      <c r="AA350" s="6"/>
      <c r="AB350" s="6"/>
      <c r="AC350" s="6"/>
      <c r="AD350" s="6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</row>
    <row r="351" spans="1:88" ht="15.5">
      <c r="A351" s="7"/>
      <c r="B351" s="8"/>
      <c r="C351" s="179"/>
      <c r="D351" s="6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6"/>
      <c r="Z351" s="6"/>
      <c r="AA351" s="6"/>
      <c r="AB351" s="6"/>
      <c r="AC351" s="6"/>
      <c r="AD351" s="6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</row>
    <row r="352" spans="1:88" ht="15.5">
      <c r="A352" s="7"/>
      <c r="B352" s="8"/>
      <c r="C352" s="179"/>
      <c r="D352" s="6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6"/>
      <c r="Z352" s="6"/>
      <c r="AA352" s="6"/>
      <c r="AB352" s="6"/>
      <c r="AC352" s="6"/>
      <c r="AD352" s="6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</row>
    <row r="353" spans="1:88" ht="15.5">
      <c r="A353" s="7"/>
      <c r="B353" s="8"/>
      <c r="C353" s="179"/>
      <c r="D353" s="6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6"/>
      <c r="Z353" s="6"/>
      <c r="AA353" s="6"/>
      <c r="AB353" s="6"/>
      <c r="AC353" s="6"/>
      <c r="AD353" s="6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</row>
    <row r="354" spans="1:88" ht="15.5">
      <c r="A354" s="7"/>
      <c r="B354" s="8"/>
      <c r="C354" s="179"/>
      <c r="D354" s="6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6"/>
      <c r="Z354" s="6"/>
      <c r="AA354" s="6"/>
      <c r="AB354" s="6"/>
      <c r="AC354" s="6"/>
      <c r="AD354" s="6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</row>
    <row r="355" spans="1:88" ht="15.5">
      <c r="A355" s="7"/>
      <c r="B355" s="8"/>
      <c r="C355" s="179"/>
      <c r="D355" s="6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6"/>
      <c r="Z355" s="6"/>
      <c r="AA355" s="6"/>
      <c r="AB355" s="6"/>
      <c r="AC355" s="6"/>
      <c r="AD355" s="6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</row>
    <row r="356" spans="1:88" ht="15.5">
      <c r="A356" s="7"/>
      <c r="B356" s="8"/>
      <c r="C356" s="179"/>
      <c r="D356" s="6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6"/>
      <c r="Z356" s="6"/>
      <c r="AA356" s="6"/>
      <c r="AB356" s="6"/>
      <c r="AC356" s="6"/>
      <c r="AD356" s="6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</row>
    <row r="357" spans="1:88" ht="15.5">
      <c r="A357" s="7"/>
      <c r="B357" s="8"/>
      <c r="C357" s="179"/>
      <c r="D357" s="6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6"/>
      <c r="Z357" s="6"/>
      <c r="AA357" s="6"/>
      <c r="AB357" s="6"/>
      <c r="AC357" s="6"/>
      <c r="AD357" s="6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</row>
    <row r="358" spans="1:88" ht="15.5">
      <c r="A358" s="7"/>
      <c r="B358" s="8"/>
      <c r="C358" s="179"/>
      <c r="D358" s="6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6"/>
      <c r="Z358" s="6"/>
      <c r="AA358" s="6"/>
      <c r="AB358" s="6"/>
      <c r="AC358" s="6"/>
      <c r="AD358" s="6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</row>
    <row r="359" spans="1:88" ht="15.5">
      <c r="A359" s="7"/>
      <c r="B359" s="8"/>
      <c r="C359" s="179"/>
      <c r="D359" s="6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6"/>
      <c r="Z359" s="6"/>
      <c r="AA359" s="6"/>
      <c r="AB359" s="6"/>
      <c r="AC359" s="6"/>
      <c r="AD359" s="6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</row>
    <row r="360" spans="1:88" ht="15.5">
      <c r="A360" s="7"/>
      <c r="B360" s="8"/>
      <c r="C360" s="179"/>
      <c r="D360" s="6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6"/>
      <c r="Z360" s="6"/>
      <c r="AA360" s="6"/>
      <c r="AB360" s="6"/>
      <c r="AC360" s="6"/>
      <c r="AD360" s="6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</row>
    <row r="361" spans="1:88" ht="15.5">
      <c r="A361" s="7"/>
      <c r="B361" s="8"/>
      <c r="C361" s="179"/>
      <c r="D361" s="6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6"/>
      <c r="Z361" s="6"/>
      <c r="AA361" s="6"/>
      <c r="AB361" s="6"/>
      <c r="AC361" s="6"/>
      <c r="AD361" s="6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</row>
    <row r="362" spans="1:88" ht="15.5">
      <c r="A362" s="7"/>
      <c r="B362" s="8"/>
      <c r="C362" s="179"/>
      <c r="D362" s="6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6"/>
      <c r="Z362" s="6"/>
      <c r="AA362" s="6"/>
      <c r="AB362" s="6"/>
      <c r="AC362" s="6"/>
      <c r="AD362" s="6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</row>
    <row r="363" spans="1:88" ht="15.5">
      <c r="A363" s="7"/>
      <c r="B363" s="8"/>
      <c r="C363" s="179"/>
      <c r="D363" s="6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6"/>
      <c r="Z363" s="6"/>
      <c r="AA363" s="6"/>
      <c r="AB363" s="6"/>
      <c r="AC363" s="6"/>
      <c r="AD363" s="6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</row>
    <row r="364" spans="1:88" ht="15.5">
      <c r="A364" s="7"/>
      <c r="B364" s="8"/>
      <c r="C364" s="179"/>
      <c r="D364" s="6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6"/>
      <c r="Z364" s="6"/>
      <c r="AA364" s="6"/>
      <c r="AB364" s="6"/>
      <c r="AC364" s="6"/>
      <c r="AD364" s="6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</row>
    <row r="365" spans="1:88" ht="15.5">
      <c r="A365" s="7"/>
      <c r="B365" s="8"/>
      <c r="C365" s="179"/>
      <c r="D365" s="6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6"/>
      <c r="Z365" s="6"/>
      <c r="AA365" s="6"/>
      <c r="AB365" s="6"/>
      <c r="AC365" s="6"/>
      <c r="AD365" s="6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</row>
    <row r="366" spans="1:88" ht="15.5">
      <c r="A366" s="7"/>
      <c r="B366" s="8"/>
      <c r="C366" s="179"/>
      <c r="D366" s="6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6"/>
      <c r="Z366" s="6"/>
      <c r="AA366" s="6"/>
      <c r="AB366" s="6"/>
      <c r="AC366" s="6"/>
      <c r="AD366" s="6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</row>
    <row r="367" spans="1:88" ht="15.5">
      <c r="A367" s="7"/>
      <c r="B367" s="8"/>
      <c r="C367" s="179"/>
      <c r="D367" s="6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6"/>
      <c r="Z367" s="6"/>
      <c r="AA367" s="6"/>
      <c r="AB367" s="6"/>
      <c r="AC367" s="6"/>
      <c r="AD367" s="6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</row>
    <row r="368" spans="1:88" ht="15.5">
      <c r="A368" s="7"/>
      <c r="B368" s="8"/>
      <c r="C368" s="179"/>
      <c r="D368" s="6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6"/>
      <c r="Z368" s="6"/>
      <c r="AA368" s="6"/>
      <c r="AB368" s="6"/>
      <c r="AC368" s="6"/>
      <c r="AD368" s="6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</row>
    <row r="369" spans="1:88" ht="15.5">
      <c r="A369" s="7"/>
      <c r="B369" s="8"/>
      <c r="C369" s="179"/>
      <c r="D369" s="6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6"/>
      <c r="Z369" s="6"/>
      <c r="AA369" s="6"/>
      <c r="AB369" s="6"/>
      <c r="AC369" s="6"/>
      <c r="AD369" s="6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</row>
    <row r="370" spans="1:88" ht="15.5">
      <c r="A370" s="7"/>
      <c r="B370" s="8"/>
      <c r="C370" s="179"/>
      <c r="D370" s="6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6"/>
      <c r="Z370" s="6"/>
      <c r="AA370" s="6"/>
      <c r="AB370" s="6"/>
      <c r="AC370" s="6"/>
      <c r="AD370" s="6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</row>
    <row r="371" spans="1:88" ht="15.5">
      <c r="A371" s="7"/>
      <c r="B371" s="8"/>
      <c r="C371" s="179"/>
      <c r="D371" s="6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6"/>
      <c r="Z371" s="6"/>
      <c r="AA371" s="6"/>
      <c r="AB371" s="6"/>
      <c r="AC371" s="6"/>
      <c r="AD371" s="6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</row>
    <row r="372" spans="1:88" ht="15.5">
      <c r="A372" s="7"/>
      <c r="B372" s="8"/>
      <c r="C372" s="179"/>
      <c r="D372" s="6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6"/>
      <c r="Z372" s="6"/>
      <c r="AA372" s="6"/>
      <c r="AB372" s="6"/>
      <c r="AC372" s="6"/>
      <c r="AD372" s="6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</row>
    <row r="373" spans="1:88" ht="15.5">
      <c r="A373" s="7"/>
      <c r="B373" s="8"/>
      <c r="C373" s="179"/>
      <c r="D373" s="6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6"/>
      <c r="Z373" s="6"/>
      <c r="AA373" s="6"/>
      <c r="AB373" s="6"/>
      <c r="AC373" s="6"/>
      <c r="AD373" s="6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</row>
    <row r="374" spans="1:88" ht="15.5">
      <c r="A374" s="7"/>
      <c r="B374" s="8"/>
      <c r="C374" s="179"/>
      <c r="D374" s="6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6"/>
      <c r="Z374" s="6"/>
      <c r="AA374" s="6"/>
      <c r="AB374" s="6"/>
      <c r="AC374" s="6"/>
      <c r="AD374" s="6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</row>
    <row r="375" spans="1:88" ht="15.5">
      <c r="A375" s="7"/>
      <c r="B375" s="8"/>
      <c r="C375" s="179"/>
      <c r="D375" s="6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6"/>
      <c r="Z375" s="6"/>
      <c r="AA375" s="6"/>
      <c r="AB375" s="6"/>
      <c r="AC375" s="6"/>
      <c r="AD375" s="6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</row>
    <row r="376" spans="1:88" ht="15.5">
      <c r="A376" s="7"/>
      <c r="B376" s="8"/>
      <c r="C376" s="179"/>
      <c r="D376" s="6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6"/>
      <c r="Z376" s="6"/>
      <c r="AA376" s="6"/>
      <c r="AB376" s="6"/>
      <c r="AC376" s="6"/>
      <c r="AD376" s="6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</row>
    <row r="377" spans="1:88" ht="15.5">
      <c r="A377" s="7"/>
      <c r="B377" s="8"/>
      <c r="C377" s="179"/>
      <c r="D377" s="6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6"/>
      <c r="Z377" s="6"/>
      <c r="AA377" s="6"/>
      <c r="AB377" s="6"/>
      <c r="AC377" s="6"/>
      <c r="AD377" s="6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</row>
    <row r="378" spans="1:88" ht="15.5">
      <c r="A378" s="7"/>
      <c r="B378" s="8"/>
      <c r="C378" s="179"/>
      <c r="D378" s="6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6"/>
      <c r="Z378" s="6"/>
      <c r="AA378" s="6"/>
      <c r="AB378" s="6"/>
      <c r="AC378" s="6"/>
      <c r="AD378" s="6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</row>
    <row r="379" spans="1:88" ht="15.5">
      <c r="A379" s="7"/>
      <c r="B379" s="8"/>
      <c r="C379" s="179"/>
      <c r="D379" s="6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6"/>
      <c r="Z379" s="6"/>
      <c r="AA379" s="6"/>
      <c r="AB379" s="6"/>
      <c r="AC379" s="6"/>
      <c r="AD379" s="6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</row>
    <row r="380" spans="1:88" ht="15.5">
      <c r="A380" s="7"/>
      <c r="B380" s="8"/>
      <c r="C380" s="179"/>
      <c r="D380" s="6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6"/>
      <c r="Z380" s="6"/>
      <c r="AA380" s="6"/>
      <c r="AB380" s="6"/>
      <c r="AC380" s="6"/>
      <c r="AD380" s="6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</row>
    <row r="381" spans="1:88" ht="15.5">
      <c r="A381" s="7"/>
      <c r="B381" s="8"/>
      <c r="C381" s="179"/>
      <c r="D381" s="6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6"/>
      <c r="Z381" s="6"/>
      <c r="AA381" s="6"/>
      <c r="AB381" s="6"/>
      <c r="AC381" s="6"/>
      <c r="AD381" s="6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</row>
    <row r="382" spans="1:88" ht="15.5">
      <c r="A382" s="7"/>
      <c r="B382" s="8"/>
      <c r="C382" s="179"/>
      <c r="D382" s="6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6"/>
      <c r="Z382" s="6"/>
      <c r="AA382" s="6"/>
      <c r="AB382" s="6"/>
      <c r="AC382" s="6"/>
      <c r="AD382" s="6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</row>
    <row r="383" spans="1:88" ht="15.5">
      <c r="A383" s="7"/>
      <c r="B383" s="8"/>
      <c r="C383" s="179"/>
      <c r="D383" s="6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6"/>
      <c r="Z383" s="6"/>
      <c r="AA383" s="6"/>
      <c r="AB383" s="6"/>
      <c r="AC383" s="6"/>
      <c r="AD383" s="6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</row>
    <row r="384" spans="1:88" ht="15.5">
      <c r="A384" s="7"/>
      <c r="B384" s="8"/>
      <c r="C384" s="179"/>
      <c r="D384" s="6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6"/>
      <c r="Z384" s="6"/>
      <c r="AA384" s="6"/>
      <c r="AB384" s="6"/>
      <c r="AC384" s="6"/>
      <c r="AD384" s="6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</row>
    <row r="385" spans="1:88" ht="15.5">
      <c r="A385" s="7"/>
      <c r="B385" s="8"/>
      <c r="C385" s="179"/>
      <c r="D385" s="6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6"/>
      <c r="Z385" s="6"/>
      <c r="AA385" s="6"/>
      <c r="AB385" s="6"/>
      <c r="AC385" s="6"/>
      <c r="AD385" s="6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</row>
    <row r="386" spans="1:88" ht="15.5">
      <c r="A386" s="7"/>
      <c r="B386" s="8"/>
      <c r="C386" s="179"/>
      <c r="D386" s="6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6"/>
      <c r="Z386" s="6"/>
      <c r="AA386" s="6"/>
      <c r="AB386" s="6"/>
      <c r="AC386" s="6"/>
      <c r="AD386" s="6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</row>
    <row r="387" spans="1:88" ht="15.5">
      <c r="A387" s="7"/>
      <c r="B387" s="8"/>
      <c r="C387" s="179"/>
      <c r="D387" s="6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6"/>
      <c r="Z387" s="6"/>
      <c r="AA387" s="6"/>
      <c r="AB387" s="6"/>
      <c r="AC387" s="6"/>
      <c r="AD387" s="6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</row>
    <row r="388" spans="1:88" ht="15.5">
      <c r="A388" s="7"/>
      <c r="B388" s="8"/>
      <c r="C388" s="179"/>
      <c r="D388" s="6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6"/>
      <c r="Z388" s="6"/>
      <c r="AA388" s="6"/>
      <c r="AB388" s="6"/>
      <c r="AC388" s="6"/>
      <c r="AD388" s="6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</row>
    <row r="389" spans="1:88" ht="15.5">
      <c r="A389" s="7"/>
      <c r="B389" s="8"/>
      <c r="C389" s="179"/>
      <c r="D389" s="6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6"/>
      <c r="Z389" s="6"/>
      <c r="AA389" s="6"/>
      <c r="AB389" s="6"/>
      <c r="AC389" s="6"/>
      <c r="AD389" s="6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</row>
    <row r="390" spans="1:88" ht="15.5">
      <c r="A390" s="7"/>
      <c r="B390" s="8"/>
      <c r="C390" s="179"/>
      <c r="D390" s="6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6"/>
      <c r="Z390" s="6"/>
      <c r="AA390" s="6"/>
      <c r="AB390" s="6"/>
      <c r="AC390" s="6"/>
      <c r="AD390" s="6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</row>
    <row r="391" spans="1:88" ht="15.5">
      <c r="A391" s="7"/>
      <c r="B391" s="8"/>
      <c r="C391" s="179"/>
      <c r="D391" s="6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6"/>
      <c r="Z391" s="6"/>
      <c r="AA391" s="6"/>
      <c r="AB391" s="6"/>
      <c r="AC391" s="6"/>
      <c r="AD391" s="6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</row>
    <row r="392" spans="1:88" ht="15.5">
      <c r="A392" s="7"/>
      <c r="B392" s="8"/>
      <c r="C392" s="179"/>
      <c r="D392" s="6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6"/>
      <c r="Z392" s="6"/>
      <c r="AA392" s="6"/>
      <c r="AB392" s="6"/>
      <c r="AC392" s="6"/>
      <c r="AD392" s="6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</row>
    <row r="393" spans="1:88" ht="15.5">
      <c r="A393" s="7"/>
      <c r="B393" s="8"/>
      <c r="C393" s="179"/>
      <c r="D393" s="6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6"/>
      <c r="Z393" s="6"/>
      <c r="AA393" s="6"/>
      <c r="AB393" s="6"/>
      <c r="AC393" s="6"/>
      <c r="AD393" s="6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</row>
    <row r="394" spans="1:88" ht="15.5">
      <c r="A394" s="7"/>
      <c r="B394" s="8"/>
      <c r="C394" s="179"/>
      <c r="D394" s="6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6"/>
      <c r="Z394" s="6"/>
      <c r="AA394" s="6"/>
      <c r="AB394" s="6"/>
      <c r="AC394" s="6"/>
      <c r="AD394" s="6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</row>
    <row r="395" spans="1:88" ht="15.5">
      <c r="A395" s="7"/>
      <c r="B395" s="8"/>
      <c r="C395" s="179"/>
      <c r="D395" s="6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6"/>
      <c r="Z395" s="6"/>
      <c r="AA395" s="6"/>
      <c r="AB395" s="6"/>
      <c r="AC395" s="6"/>
      <c r="AD395" s="6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</row>
    <row r="396" spans="1:88" ht="15.5">
      <c r="A396" s="7"/>
      <c r="B396" s="8"/>
      <c r="C396" s="179"/>
      <c r="D396" s="6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6"/>
      <c r="Z396" s="6"/>
      <c r="AA396" s="6"/>
      <c r="AB396" s="6"/>
      <c r="AC396" s="6"/>
      <c r="AD396" s="6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</row>
    <row r="397" spans="1:88" ht="15.5">
      <c r="A397" s="7"/>
      <c r="B397" s="8"/>
      <c r="C397" s="179"/>
      <c r="D397" s="6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6"/>
      <c r="Z397" s="6"/>
      <c r="AA397" s="6"/>
      <c r="AB397" s="6"/>
      <c r="AC397" s="6"/>
      <c r="AD397" s="6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</row>
    <row r="398" spans="1:88" ht="15.5">
      <c r="A398" s="7"/>
      <c r="B398" s="8"/>
      <c r="C398" s="179"/>
      <c r="D398" s="6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6"/>
      <c r="Z398" s="6"/>
      <c r="AA398" s="6"/>
      <c r="AB398" s="6"/>
      <c r="AC398" s="6"/>
      <c r="AD398" s="6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</row>
    <row r="399" spans="1:88" ht="15.5">
      <c r="A399" s="7"/>
      <c r="B399" s="8"/>
      <c r="C399" s="179"/>
      <c r="D399" s="6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6"/>
      <c r="Z399" s="6"/>
      <c r="AA399" s="6"/>
      <c r="AB399" s="6"/>
      <c r="AC399" s="6"/>
      <c r="AD399" s="6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</row>
    <row r="400" spans="1:88" ht="15.5">
      <c r="A400" s="7"/>
      <c r="B400" s="8"/>
      <c r="C400" s="179"/>
      <c r="D400" s="6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6"/>
      <c r="Z400" s="6"/>
      <c r="AA400" s="6"/>
      <c r="AB400" s="6"/>
      <c r="AC400" s="6"/>
      <c r="AD400" s="6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</row>
    <row r="401" spans="1:88" ht="15.5">
      <c r="A401" s="7"/>
      <c r="B401" s="8"/>
      <c r="C401" s="179"/>
      <c r="D401" s="6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6"/>
      <c r="Z401" s="6"/>
      <c r="AA401" s="6"/>
      <c r="AB401" s="6"/>
      <c r="AC401" s="6"/>
      <c r="AD401" s="6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</row>
    <row r="402" spans="1:88" ht="15.5">
      <c r="A402" s="7"/>
      <c r="B402" s="8"/>
      <c r="C402" s="179"/>
      <c r="D402" s="6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6"/>
      <c r="Z402" s="6"/>
      <c r="AA402" s="6"/>
      <c r="AB402" s="6"/>
      <c r="AC402" s="6"/>
      <c r="AD402" s="6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</row>
    <row r="403" spans="1:88" ht="15.5">
      <c r="A403" s="7"/>
      <c r="B403" s="8"/>
      <c r="C403" s="179"/>
      <c r="D403" s="6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6"/>
      <c r="Z403" s="6"/>
      <c r="AA403" s="6"/>
      <c r="AB403" s="6"/>
      <c r="AC403" s="6"/>
      <c r="AD403" s="6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</row>
    <row r="404" spans="1:88" ht="15.5">
      <c r="A404" s="7"/>
      <c r="B404" s="8"/>
      <c r="C404" s="179"/>
      <c r="D404" s="6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6"/>
      <c r="Z404" s="6"/>
      <c r="AA404" s="6"/>
      <c r="AB404" s="6"/>
      <c r="AC404" s="6"/>
      <c r="AD404" s="6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</row>
    <row r="405" spans="1:88" ht="15.5">
      <c r="A405" s="7"/>
      <c r="B405" s="8"/>
      <c r="C405" s="179"/>
      <c r="D405" s="6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6"/>
      <c r="Z405" s="6"/>
      <c r="AA405" s="6"/>
      <c r="AB405" s="6"/>
      <c r="AC405" s="6"/>
      <c r="AD405" s="6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</row>
    <row r="406" spans="1:88" ht="15.5">
      <c r="A406" s="7"/>
      <c r="B406" s="8"/>
      <c r="C406" s="179"/>
      <c r="D406" s="6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6"/>
      <c r="Z406" s="6"/>
      <c r="AA406" s="6"/>
      <c r="AB406" s="6"/>
      <c r="AC406" s="6"/>
      <c r="AD406" s="6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</row>
    <row r="407" spans="1:88" ht="15.5">
      <c r="A407" s="7"/>
      <c r="B407" s="8"/>
      <c r="C407" s="179"/>
      <c r="D407" s="6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6"/>
      <c r="Z407" s="6"/>
      <c r="AA407" s="6"/>
      <c r="AB407" s="6"/>
      <c r="AC407" s="6"/>
      <c r="AD407" s="6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</row>
    <row r="408" spans="1:88" ht="15.5">
      <c r="A408" s="7"/>
      <c r="B408" s="8"/>
      <c r="C408" s="179"/>
      <c r="D408" s="6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6"/>
      <c r="Z408" s="6"/>
      <c r="AA408" s="6"/>
      <c r="AB408" s="6"/>
      <c r="AC408" s="6"/>
      <c r="AD408" s="6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</row>
    <row r="409" spans="1:88" ht="15.5">
      <c r="A409" s="7"/>
      <c r="B409" s="8"/>
      <c r="C409" s="179"/>
      <c r="D409" s="6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6"/>
      <c r="Z409" s="6"/>
      <c r="AA409" s="6"/>
      <c r="AB409" s="6"/>
      <c r="AC409" s="6"/>
      <c r="AD409" s="6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</row>
    <row r="410" spans="1:88" ht="15.5">
      <c r="A410" s="7"/>
      <c r="B410" s="8"/>
      <c r="C410" s="179"/>
      <c r="D410" s="6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6"/>
      <c r="Z410" s="6"/>
      <c r="AA410" s="6"/>
      <c r="AB410" s="6"/>
      <c r="AC410" s="6"/>
      <c r="AD410" s="6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</row>
    <row r="411" spans="1:88" ht="15.5">
      <c r="A411" s="7"/>
      <c r="B411" s="8"/>
      <c r="C411" s="179"/>
      <c r="D411" s="6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6"/>
      <c r="Z411" s="6"/>
      <c r="AA411" s="6"/>
      <c r="AB411" s="6"/>
      <c r="AC411" s="6"/>
      <c r="AD411" s="6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</row>
    <row r="412" spans="1:88" ht="15.5">
      <c r="A412" s="7"/>
      <c r="B412" s="8"/>
      <c r="C412" s="179"/>
      <c r="D412" s="6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6"/>
      <c r="Z412" s="6"/>
      <c r="AA412" s="6"/>
      <c r="AB412" s="6"/>
      <c r="AC412" s="6"/>
      <c r="AD412" s="6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</row>
    <row r="413" spans="1:88" ht="15.5">
      <c r="A413" s="7"/>
      <c r="B413" s="8"/>
      <c r="C413" s="179"/>
      <c r="D413" s="6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6"/>
      <c r="Z413" s="6"/>
      <c r="AA413" s="6"/>
      <c r="AB413" s="6"/>
      <c r="AC413" s="6"/>
      <c r="AD413" s="6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</row>
    <row r="414" spans="1:88" ht="15.5">
      <c r="A414" s="7"/>
      <c r="B414" s="8"/>
      <c r="C414" s="179"/>
      <c r="D414" s="6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6"/>
      <c r="Z414" s="6"/>
      <c r="AA414" s="6"/>
      <c r="AB414" s="6"/>
      <c r="AC414" s="6"/>
      <c r="AD414" s="6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</row>
    <row r="415" spans="1:88" ht="15.5">
      <c r="A415" s="7"/>
      <c r="B415" s="8"/>
      <c r="C415" s="179"/>
      <c r="D415" s="6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6"/>
      <c r="Z415" s="6"/>
      <c r="AA415" s="6"/>
      <c r="AB415" s="6"/>
      <c r="AC415" s="6"/>
      <c r="AD415" s="6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</row>
    <row r="416" spans="1:88" ht="15.5">
      <c r="A416" s="7"/>
      <c r="B416" s="8"/>
      <c r="C416" s="179"/>
      <c r="D416" s="6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6"/>
      <c r="Z416" s="6"/>
      <c r="AA416" s="6"/>
      <c r="AB416" s="6"/>
      <c r="AC416" s="6"/>
      <c r="AD416" s="6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</row>
    <row r="417" spans="1:88" ht="15.5">
      <c r="A417" s="7"/>
      <c r="B417" s="8"/>
      <c r="C417" s="179"/>
      <c r="D417" s="6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6"/>
      <c r="Z417" s="6"/>
      <c r="AA417" s="6"/>
      <c r="AB417" s="6"/>
      <c r="AC417" s="6"/>
      <c r="AD417" s="6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</row>
    <row r="418" spans="1:88" ht="15.5">
      <c r="A418" s="7"/>
      <c r="B418" s="8"/>
      <c r="C418" s="179"/>
      <c r="D418" s="6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6"/>
      <c r="Z418" s="6"/>
      <c r="AA418" s="6"/>
      <c r="AB418" s="6"/>
      <c r="AC418" s="6"/>
      <c r="AD418" s="6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</row>
    <row r="419" spans="1:88" ht="15.5">
      <c r="A419" s="7"/>
      <c r="B419" s="8"/>
      <c r="C419" s="179"/>
      <c r="D419" s="6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6"/>
      <c r="Z419" s="6"/>
      <c r="AA419" s="6"/>
      <c r="AB419" s="6"/>
      <c r="AC419" s="6"/>
      <c r="AD419" s="6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</row>
    <row r="420" spans="1:88" ht="15.5">
      <c r="A420" s="7"/>
      <c r="B420" s="8"/>
      <c r="C420" s="179"/>
      <c r="D420" s="6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6"/>
      <c r="Z420" s="6"/>
      <c r="AA420" s="6"/>
      <c r="AB420" s="6"/>
      <c r="AC420" s="6"/>
      <c r="AD420" s="6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</row>
    <row r="421" spans="1:88" ht="15.5">
      <c r="A421" s="7"/>
      <c r="B421" s="8"/>
      <c r="C421" s="179"/>
      <c r="D421" s="6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6"/>
      <c r="Z421" s="6"/>
      <c r="AA421" s="6"/>
      <c r="AB421" s="6"/>
      <c r="AC421" s="6"/>
      <c r="AD421" s="6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</row>
    <row r="422" spans="1:88" ht="15.5">
      <c r="A422" s="7"/>
      <c r="B422" s="8"/>
      <c r="C422" s="179"/>
      <c r="D422" s="6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6"/>
      <c r="Z422" s="6"/>
      <c r="AA422" s="6"/>
      <c r="AB422" s="6"/>
      <c r="AC422" s="6"/>
      <c r="AD422" s="6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</row>
    <row r="423" spans="1:88" ht="15.5">
      <c r="A423" s="7"/>
      <c r="B423" s="8"/>
      <c r="C423" s="179"/>
      <c r="D423" s="6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6"/>
      <c r="Z423" s="6"/>
      <c r="AA423" s="6"/>
      <c r="AB423" s="6"/>
      <c r="AC423" s="6"/>
      <c r="AD423" s="6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</row>
    <row r="424" spans="1:88" ht="15.5">
      <c r="A424" s="7"/>
      <c r="B424" s="8"/>
      <c r="C424" s="179"/>
      <c r="D424" s="6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6"/>
      <c r="Z424" s="6"/>
      <c r="AA424" s="6"/>
      <c r="AB424" s="6"/>
      <c r="AC424" s="6"/>
      <c r="AD424" s="6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</row>
    <row r="425" spans="1:88" ht="15.5">
      <c r="A425" s="7"/>
      <c r="B425" s="8"/>
      <c r="C425" s="179"/>
      <c r="D425" s="6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6"/>
      <c r="Z425" s="6"/>
      <c r="AA425" s="6"/>
      <c r="AB425" s="6"/>
      <c r="AC425" s="6"/>
      <c r="AD425" s="6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</row>
    <row r="426" spans="1:88" ht="15.5">
      <c r="A426" s="7"/>
      <c r="B426" s="8"/>
      <c r="C426" s="179"/>
      <c r="D426" s="6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6"/>
      <c r="Z426" s="6"/>
      <c r="AA426" s="6"/>
      <c r="AB426" s="6"/>
      <c r="AC426" s="6"/>
      <c r="AD426" s="6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</row>
    <row r="427" spans="1:88" ht="15.5">
      <c r="A427" s="7"/>
      <c r="B427" s="8"/>
      <c r="C427" s="179"/>
      <c r="D427" s="6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6"/>
      <c r="Z427" s="6"/>
      <c r="AA427" s="6"/>
      <c r="AB427" s="6"/>
      <c r="AC427" s="6"/>
      <c r="AD427" s="6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</row>
    <row r="428" spans="1:88" ht="15.5">
      <c r="A428" s="7"/>
      <c r="B428" s="8"/>
      <c r="C428" s="179"/>
      <c r="D428" s="6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6"/>
      <c r="Z428" s="6"/>
      <c r="AA428" s="6"/>
      <c r="AB428" s="6"/>
      <c r="AC428" s="6"/>
      <c r="AD428" s="6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</row>
    <row r="429" spans="1:88" ht="15.5">
      <c r="A429" s="7"/>
      <c r="B429" s="8"/>
      <c r="C429" s="179"/>
      <c r="D429" s="6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6"/>
      <c r="Z429" s="6"/>
      <c r="AA429" s="6"/>
      <c r="AB429" s="6"/>
      <c r="AC429" s="6"/>
      <c r="AD429" s="6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</row>
    <row r="430" spans="1:88" ht="15.5">
      <c r="A430" s="7"/>
      <c r="B430" s="8"/>
      <c r="C430" s="179"/>
      <c r="D430" s="6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6"/>
      <c r="Z430" s="6"/>
      <c r="AA430" s="6"/>
      <c r="AB430" s="6"/>
      <c r="AC430" s="6"/>
      <c r="AD430" s="6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</row>
    <row r="431" spans="1:88" ht="15.5">
      <c r="A431" s="7"/>
      <c r="B431" s="8"/>
      <c r="C431" s="179"/>
      <c r="D431" s="6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6"/>
      <c r="Z431" s="6"/>
      <c r="AA431" s="6"/>
      <c r="AB431" s="6"/>
      <c r="AC431" s="6"/>
      <c r="AD431" s="6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</row>
    <row r="432" spans="1:88" ht="15.5">
      <c r="A432" s="7"/>
      <c r="B432" s="8"/>
      <c r="C432" s="179"/>
      <c r="D432" s="6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6"/>
      <c r="Z432" s="6"/>
      <c r="AA432" s="6"/>
      <c r="AB432" s="6"/>
      <c r="AC432" s="6"/>
      <c r="AD432" s="6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</row>
    <row r="433" spans="1:88" ht="15.5">
      <c r="A433" s="7"/>
      <c r="B433" s="8"/>
      <c r="C433" s="179"/>
      <c r="D433" s="6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6"/>
      <c r="Z433" s="6"/>
      <c r="AA433" s="6"/>
      <c r="AB433" s="6"/>
      <c r="AC433" s="6"/>
      <c r="AD433" s="6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</row>
    <row r="434" spans="1:88" ht="15.5">
      <c r="A434" s="7"/>
      <c r="B434" s="8"/>
      <c r="C434" s="179"/>
      <c r="D434" s="6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6"/>
      <c r="Z434" s="6"/>
      <c r="AA434" s="6"/>
      <c r="AB434" s="6"/>
      <c r="AC434" s="6"/>
      <c r="AD434" s="6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</row>
    <row r="435" spans="1:88" ht="15.5">
      <c r="A435" s="7"/>
      <c r="B435" s="8"/>
      <c r="C435" s="179"/>
      <c r="D435" s="6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6"/>
      <c r="Z435" s="6"/>
      <c r="AA435" s="6"/>
      <c r="AB435" s="6"/>
      <c r="AC435" s="6"/>
      <c r="AD435" s="6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</row>
    <row r="436" spans="1:88" ht="15.5">
      <c r="A436" s="7"/>
      <c r="B436" s="8"/>
      <c r="C436" s="179"/>
      <c r="D436" s="6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6"/>
      <c r="Z436" s="6"/>
      <c r="AA436" s="6"/>
      <c r="AB436" s="6"/>
      <c r="AC436" s="6"/>
      <c r="AD436" s="6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</row>
    <row r="437" spans="1:88" ht="15.5">
      <c r="A437" s="7"/>
      <c r="B437" s="8"/>
      <c r="C437" s="179"/>
      <c r="D437" s="6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6"/>
      <c r="Z437" s="6"/>
      <c r="AA437" s="6"/>
      <c r="AB437" s="6"/>
      <c r="AC437" s="6"/>
      <c r="AD437" s="6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</row>
    <row r="438" spans="1:88" ht="15.5">
      <c r="A438" s="7"/>
      <c r="B438" s="8"/>
      <c r="C438" s="179"/>
      <c r="D438" s="6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6"/>
      <c r="Z438" s="6"/>
      <c r="AA438" s="6"/>
      <c r="AB438" s="6"/>
      <c r="AC438" s="6"/>
      <c r="AD438" s="6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</row>
    <row r="439" spans="1:88" ht="15.5">
      <c r="A439" s="7"/>
      <c r="B439" s="8"/>
      <c r="C439" s="179"/>
      <c r="D439" s="6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6"/>
      <c r="Z439" s="6"/>
      <c r="AA439" s="6"/>
      <c r="AB439" s="6"/>
      <c r="AC439" s="6"/>
      <c r="AD439" s="6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</row>
    <row r="440" spans="1:88" ht="15.5">
      <c r="A440" s="7"/>
      <c r="B440" s="8"/>
      <c r="C440" s="179"/>
      <c r="D440" s="6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6"/>
      <c r="Z440" s="6"/>
      <c r="AA440" s="6"/>
      <c r="AB440" s="6"/>
      <c r="AC440" s="6"/>
      <c r="AD440" s="6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</row>
    <row r="441" spans="1:88" ht="15.5">
      <c r="A441" s="7"/>
      <c r="B441" s="8"/>
      <c r="C441" s="179"/>
      <c r="D441" s="6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6"/>
      <c r="Z441" s="6"/>
      <c r="AA441" s="6"/>
      <c r="AB441" s="6"/>
      <c r="AC441" s="6"/>
      <c r="AD441" s="6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</row>
    <row r="442" spans="1:88" ht="15.5">
      <c r="A442" s="7"/>
      <c r="B442" s="8"/>
      <c r="C442" s="179"/>
      <c r="D442" s="6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6"/>
      <c r="Z442" s="6"/>
      <c r="AA442" s="6"/>
      <c r="AB442" s="6"/>
      <c r="AC442" s="6"/>
      <c r="AD442" s="6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</row>
    <row r="443" spans="1:88" ht="15.5">
      <c r="A443" s="7"/>
      <c r="B443" s="8"/>
      <c r="C443" s="179"/>
      <c r="D443" s="6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6"/>
      <c r="Z443" s="6"/>
      <c r="AA443" s="6"/>
      <c r="AB443" s="6"/>
      <c r="AC443" s="6"/>
      <c r="AD443" s="6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</row>
    <row r="444" spans="1:88" ht="15.5">
      <c r="A444" s="7"/>
      <c r="B444" s="8"/>
      <c r="C444" s="179"/>
      <c r="D444" s="6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6"/>
      <c r="Z444" s="6"/>
      <c r="AA444" s="6"/>
      <c r="AB444" s="6"/>
      <c r="AC444" s="6"/>
      <c r="AD444" s="6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</row>
    <row r="445" spans="1:88" ht="15.5">
      <c r="A445" s="7"/>
      <c r="B445" s="8"/>
      <c r="C445" s="179"/>
      <c r="D445" s="6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6"/>
      <c r="Z445" s="6"/>
      <c r="AA445" s="6"/>
      <c r="AB445" s="6"/>
      <c r="AC445" s="6"/>
      <c r="AD445" s="6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</row>
    <row r="446" spans="1:88" ht="15.5">
      <c r="A446" s="7"/>
      <c r="B446" s="8"/>
      <c r="C446" s="179"/>
      <c r="D446" s="6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6"/>
      <c r="Z446" s="6"/>
      <c r="AA446" s="6"/>
      <c r="AB446" s="6"/>
      <c r="AC446" s="6"/>
      <c r="AD446" s="6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</row>
    <row r="447" spans="1:88" ht="15.5">
      <c r="A447" s="7"/>
      <c r="B447" s="8"/>
      <c r="C447" s="179"/>
      <c r="D447" s="6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6"/>
      <c r="Z447" s="6"/>
      <c r="AA447" s="6"/>
      <c r="AB447" s="6"/>
      <c r="AC447" s="6"/>
      <c r="AD447" s="6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</row>
    <row r="448" spans="1:88" ht="15.5">
      <c r="A448" s="7"/>
      <c r="B448" s="8"/>
      <c r="C448" s="179"/>
      <c r="D448" s="6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6"/>
      <c r="Z448" s="6"/>
      <c r="AA448" s="6"/>
      <c r="AB448" s="6"/>
      <c r="AC448" s="6"/>
      <c r="AD448" s="6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</row>
    <row r="449" spans="1:88" ht="15.5">
      <c r="A449" s="7"/>
      <c r="B449" s="8"/>
      <c r="C449" s="179"/>
      <c r="D449" s="6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6"/>
      <c r="Z449" s="6"/>
      <c r="AA449" s="6"/>
      <c r="AB449" s="6"/>
      <c r="AC449" s="6"/>
      <c r="AD449" s="6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</row>
    <row r="450" spans="1:88" ht="15.5">
      <c r="A450" s="7"/>
      <c r="B450" s="8"/>
      <c r="C450" s="179"/>
      <c r="D450" s="6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6"/>
      <c r="Z450" s="6"/>
      <c r="AA450" s="6"/>
      <c r="AB450" s="6"/>
      <c r="AC450" s="6"/>
      <c r="AD450" s="6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</row>
    <row r="451" spans="1:88" ht="15.5">
      <c r="A451" s="7"/>
      <c r="B451" s="8"/>
      <c r="C451" s="179"/>
      <c r="D451" s="6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6"/>
      <c r="Z451" s="6"/>
      <c r="AA451" s="6"/>
      <c r="AB451" s="6"/>
      <c r="AC451" s="6"/>
      <c r="AD451" s="6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</row>
    <row r="452" spans="1:88" ht="15.5">
      <c r="A452" s="7"/>
      <c r="B452" s="8"/>
      <c r="C452" s="179"/>
      <c r="D452" s="6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6"/>
      <c r="Z452" s="6"/>
      <c r="AA452" s="6"/>
      <c r="AB452" s="6"/>
      <c r="AC452" s="6"/>
      <c r="AD452" s="6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</row>
    <row r="453" spans="1:88" ht="15.5">
      <c r="A453" s="7"/>
      <c r="B453" s="8"/>
      <c r="C453" s="179"/>
      <c r="D453" s="6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6"/>
      <c r="Z453" s="6"/>
      <c r="AA453" s="6"/>
      <c r="AB453" s="6"/>
      <c r="AC453" s="6"/>
      <c r="AD453" s="6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</row>
    <row r="454" spans="1:88" ht="15.5">
      <c r="A454" s="7"/>
      <c r="B454" s="8"/>
      <c r="C454" s="179"/>
      <c r="D454" s="6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6"/>
      <c r="Z454" s="6"/>
      <c r="AA454" s="6"/>
      <c r="AB454" s="6"/>
      <c r="AC454" s="6"/>
      <c r="AD454" s="6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</row>
    <row r="455" spans="1:88" ht="15.5">
      <c r="A455" s="7"/>
      <c r="B455" s="8"/>
      <c r="C455" s="179"/>
      <c r="D455" s="6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6"/>
      <c r="Z455" s="6"/>
      <c r="AA455" s="6"/>
      <c r="AB455" s="6"/>
      <c r="AC455" s="6"/>
      <c r="AD455" s="6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</row>
    <row r="456" spans="1:88" ht="15.5">
      <c r="A456" s="7"/>
      <c r="B456" s="8"/>
      <c r="C456" s="179"/>
      <c r="D456" s="6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6"/>
      <c r="Z456" s="6"/>
      <c r="AA456" s="6"/>
      <c r="AB456" s="6"/>
      <c r="AC456" s="6"/>
      <c r="AD456" s="6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</row>
    <row r="457" spans="1:88" ht="15.5">
      <c r="A457" s="7"/>
      <c r="B457" s="8"/>
      <c r="C457" s="179"/>
      <c r="D457" s="6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6"/>
      <c r="Z457" s="6"/>
      <c r="AA457" s="6"/>
      <c r="AB457" s="6"/>
      <c r="AC457" s="6"/>
      <c r="AD457" s="6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</row>
    <row r="458" spans="1:88" ht="15.5">
      <c r="A458" s="7"/>
      <c r="B458" s="8"/>
      <c r="C458" s="179"/>
      <c r="D458" s="6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6"/>
      <c r="Z458" s="6"/>
      <c r="AA458" s="6"/>
      <c r="AB458" s="6"/>
      <c r="AC458" s="6"/>
      <c r="AD458" s="6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</row>
    <row r="459" spans="1:88" ht="15.5">
      <c r="A459" s="7"/>
      <c r="B459" s="8"/>
      <c r="C459" s="179"/>
      <c r="D459" s="6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6"/>
      <c r="Z459" s="6"/>
      <c r="AA459" s="6"/>
      <c r="AB459" s="6"/>
      <c r="AC459" s="6"/>
      <c r="AD459" s="6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</row>
    <row r="460" spans="1:88" ht="15.5">
      <c r="A460" s="7"/>
      <c r="B460" s="8"/>
      <c r="C460" s="179"/>
      <c r="D460" s="6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6"/>
      <c r="Z460" s="6"/>
      <c r="AA460" s="6"/>
      <c r="AB460" s="6"/>
      <c r="AC460" s="6"/>
      <c r="AD460" s="6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</row>
    <row r="461" spans="1:88" ht="15.5">
      <c r="A461" s="7"/>
      <c r="B461" s="8"/>
      <c r="C461" s="179"/>
      <c r="D461" s="6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6"/>
      <c r="Z461" s="6"/>
      <c r="AA461" s="6"/>
      <c r="AB461" s="6"/>
      <c r="AC461" s="6"/>
      <c r="AD461" s="6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</row>
    <row r="462" spans="1:88" ht="15.5">
      <c r="A462" s="7"/>
      <c r="B462" s="8"/>
      <c r="C462" s="179"/>
      <c r="D462" s="6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6"/>
      <c r="Z462" s="6"/>
      <c r="AA462" s="6"/>
      <c r="AB462" s="6"/>
      <c r="AC462" s="6"/>
      <c r="AD462" s="6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</row>
    <row r="463" spans="1:88" ht="15.5">
      <c r="A463" s="7"/>
      <c r="B463" s="8"/>
      <c r="C463" s="179"/>
      <c r="D463" s="6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6"/>
      <c r="Z463" s="6"/>
      <c r="AA463" s="6"/>
      <c r="AB463" s="6"/>
      <c r="AC463" s="6"/>
      <c r="AD463" s="6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</row>
    <row r="464" spans="1:88" ht="15.5">
      <c r="A464" s="7"/>
      <c r="B464" s="8"/>
      <c r="C464" s="179"/>
      <c r="D464" s="6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6"/>
      <c r="Z464" s="6"/>
      <c r="AA464" s="6"/>
      <c r="AB464" s="6"/>
      <c r="AC464" s="6"/>
      <c r="AD464" s="6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</row>
    <row r="465" spans="1:88" ht="15.5">
      <c r="A465" s="7"/>
      <c r="B465" s="8"/>
      <c r="C465" s="179"/>
      <c r="D465" s="6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6"/>
      <c r="Z465" s="6"/>
      <c r="AA465" s="6"/>
      <c r="AB465" s="6"/>
      <c r="AC465" s="6"/>
      <c r="AD465" s="6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</row>
    <row r="466" spans="1:88" ht="15.5">
      <c r="A466" s="7"/>
      <c r="B466" s="8"/>
      <c r="C466" s="179"/>
      <c r="D466" s="6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6"/>
      <c r="Z466" s="6"/>
      <c r="AA466" s="6"/>
      <c r="AB466" s="6"/>
      <c r="AC466" s="6"/>
      <c r="AD466" s="6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</row>
    <row r="467" spans="1:88" ht="15.5">
      <c r="A467" s="7"/>
      <c r="B467" s="8"/>
      <c r="C467" s="179"/>
      <c r="D467" s="6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6"/>
      <c r="Z467" s="6"/>
      <c r="AA467" s="6"/>
      <c r="AB467" s="6"/>
      <c r="AC467" s="6"/>
      <c r="AD467" s="6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</row>
    <row r="468" spans="1:88" ht="15.5">
      <c r="A468" s="7"/>
      <c r="B468" s="8"/>
      <c r="C468" s="179"/>
      <c r="D468" s="6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6"/>
      <c r="Z468" s="6"/>
      <c r="AA468" s="6"/>
      <c r="AB468" s="6"/>
      <c r="AC468" s="6"/>
      <c r="AD468" s="6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</row>
    <row r="469" spans="1:88" ht="15.5">
      <c r="A469" s="7"/>
      <c r="B469" s="8"/>
      <c r="C469" s="179"/>
      <c r="D469" s="6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6"/>
      <c r="Z469" s="6"/>
      <c r="AA469" s="6"/>
      <c r="AB469" s="6"/>
      <c r="AC469" s="6"/>
      <c r="AD469" s="6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</row>
    <row r="470" spans="1:88" ht="15.5">
      <c r="A470" s="7"/>
      <c r="B470" s="8"/>
      <c r="C470" s="179"/>
      <c r="D470" s="6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6"/>
      <c r="Z470" s="6"/>
      <c r="AA470" s="6"/>
      <c r="AB470" s="6"/>
      <c r="AC470" s="6"/>
      <c r="AD470" s="6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</row>
    <row r="471" spans="1:88" ht="15.5">
      <c r="A471" s="7"/>
      <c r="B471" s="8"/>
      <c r="C471" s="179"/>
      <c r="D471" s="6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6"/>
      <c r="Z471" s="6"/>
      <c r="AA471" s="6"/>
      <c r="AB471" s="6"/>
      <c r="AC471" s="6"/>
      <c r="AD471" s="6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</row>
    <row r="472" spans="1:88" ht="15.5">
      <c r="A472" s="7"/>
      <c r="B472" s="8"/>
      <c r="C472" s="179"/>
      <c r="D472" s="6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6"/>
      <c r="Z472" s="6"/>
      <c r="AA472" s="6"/>
      <c r="AB472" s="6"/>
      <c r="AC472" s="6"/>
      <c r="AD472" s="6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</row>
    <row r="473" spans="1:88" ht="15.5">
      <c r="A473" s="7"/>
      <c r="B473" s="8"/>
      <c r="C473" s="179"/>
      <c r="D473" s="6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6"/>
      <c r="Z473" s="6"/>
      <c r="AA473" s="6"/>
      <c r="AB473" s="6"/>
      <c r="AC473" s="6"/>
      <c r="AD473" s="6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</row>
    <row r="474" spans="1:88" ht="15.5">
      <c r="A474" s="7"/>
      <c r="B474" s="8"/>
      <c r="C474" s="179"/>
      <c r="D474" s="6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6"/>
      <c r="Z474" s="6"/>
      <c r="AA474" s="6"/>
      <c r="AB474" s="6"/>
      <c r="AC474" s="6"/>
      <c r="AD474" s="6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</row>
    <row r="475" spans="1:88" ht="15.5">
      <c r="A475" s="7"/>
      <c r="B475" s="8"/>
      <c r="C475" s="179"/>
      <c r="D475" s="6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6"/>
      <c r="Z475" s="6"/>
      <c r="AA475" s="6"/>
      <c r="AB475" s="6"/>
      <c r="AC475" s="6"/>
      <c r="AD475" s="6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</row>
    <row r="476" spans="1:88" ht="15.5">
      <c r="A476" s="7"/>
      <c r="B476" s="8"/>
      <c r="C476" s="179"/>
      <c r="D476" s="6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6"/>
      <c r="Z476" s="6"/>
      <c r="AA476" s="6"/>
      <c r="AB476" s="6"/>
      <c r="AC476" s="6"/>
      <c r="AD476" s="6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</row>
    <row r="477" spans="1:88" ht="15.5">
      <c r="A477" s="7"/>
      <c r="B477" s="8"/>
      <c r="C477" s="179"/>
      <c r="D477" s="6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6"/>
      <c r="Z477" s="6"/>
      <c r="AA477" s="6"/>
      <c r="AB477" s="6"/>
      <c r="AC477" s="6"/>
      <c r="AD477" s="6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</row>
    <row r="478" spans="1:88" ht="15.5">
      <c r="A478" s="7"/>
      <c r="B478" s="8"/>
      <c r="C478" s="179"/>
      <c r="D478" s="6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6"/>
      <c r="Z478" s="6"/>
      <c r="AA478" s="6"/>
      <c r="AB478" s="6"/>
      <c r="AC478" s="6"/>
      <c r="AD478" s="6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</row>
    <row r="479" spans="1:88" ht="15.5">
      <c r="A479" s="7"/>
      <c r="B479" s="8"/>
      <c r="C479" s="179"/>
      <c r="D479" s="6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6"/>
      <c r="Z479" s="6"/>
      <c r="AA479" s="6"/>
      <c r="AB479" s="6"/>
      <c r="AC479" s="6"/>
      <c r="AD479" s="6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</row>
    <row r="480" spans="1:88" ht="15.5">
      <c r="A480" s="7"/>
      <c r="B480" s="8"/>
      <c r="C480" s="179"/>
      <c r="D480" s="6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6"/>
      <c r="Z480" s="6"/>
      <c r="AA480" s="6"/>
      <c r="AB480" s="6"/>
      <c r="AC480" s="6"/>
      <c r="AD480" s="6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</row>
    <row r="481" spans="1:88" ht="15.5">
      <c r="A481" s="7"/>
      <c r="B481" s="8"/>
      <c r="C481" s="179"/>
      <c r="D481" s="6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6"/>
      <c r="Z481" s="6"/>
      <c r="AA481" s="6"/>
      <c r="AB481" s="6"/>
      <c r="AC481" s="6"/>
      <c r="AD481" s="6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</row>
    <row r="482" spans="1:88" ht="15.5">
      <c r="A482" s="7"/>
      <c r="B482" s="8"/>
      <c r="C482" s="179"/>
      <c r="D482" s="6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6"/>
      <c r="Z482" s="6"/>
      <c r="AA482" s="6"/>
      <c r="AB482" s="6"/>
      <c r="AC482" s="6"/>
      <c r="AD482" s="6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</row>
    <row r="483" spans="1:88" ht="15.5">
      <c r="A483" s="7"/>
      <c r="B483" s="8"/>
      <c r="C483" s="179"/>
      <c r="D483" s="6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6"/>
      <c r="Z483" s="6"/>
      <c r="AA483" s="6"/>
      <c r="AB483" s="6"/>
      <c r="AC483" s="6"/>
      <c r="AD483" s="6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</row>
    <row r="484" spans="1:88" ht="15.5">
      <c r="A484" s="7"/>
      <c r="B484" s="8"/>
      <c r="C484" s="179"/>
      <c r="D484" s="6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6"/>
      <c r="Z484" s="6"/>
      <c r="AA484" s="6"/>
      <c r="AB484" s="6"/>
      <c r="AC484" s="6"/>
      <c r="AD484" s="6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</row>
    <row r="485" spans="1:88" ht="15.5">
      <c r="A485" s="7"/>
      <c r="B485" s="8"/>
      <c r="C485" s="179"/>
      <c r="D485" s="6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6"/>
      <c r="Z485" s="6"/>
      <c r="AA485" s="6"/>
      <c r="AB485" s="6"/>
      <c r="AC485" s="6"/>
      <c r="AD485" s="6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</row>
    <row r="486" spans="1:88" ht="15.5">
      <c r="A486" s="7"/>
      <c r="B486" s="8"/>
      <c r="C486" s="179"/>
      <c r="D486" s="6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6"/>
      <c r="Z486" s="6"/>
      <c r="AA486" s="6"/>
      <c r="AB486" s="6"/>
      <c r="AC486" s="6"/>
      <c r="AD486" s="6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</row>
    <row r="487" spans="1:88" ht="15.5">
      <c r="A487" s="7"/>
      <c r="B487" s="8"/>
      <c r="C487" s="179"/>
      <c r="D487" s="6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6"/>
      <c r="Z487" s="6"/>
      <c r="AA487" s="6"/>
      <c r="AB487" s="6"/>
      <c r="AC487" s="6"/>
      <c r="AD487" s="6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</row>
    <row r="488" spans="1:88" ht="15.5">
      <c r="A488" s="7"/>
      <c r="B488" s="8"/>
      <c r="C488" s="179"/>
      <c r="D488" s="6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6"/>
      <c r="Z488" s="6"/>
      <c r="AA488" s="6"/>
      <c r="AB488" s="6"/>
      <c r="AC488" s="6"/>
      <c r="AD488" s="6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</row>
    <row r="489" spans="1:88" ht="15.5">
      <c r="A489" s="7"/>
      <c r="B489" s="8"/>
      <c r="C489" s="179"/>
      <c r="D489" s="6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6"/>
      <c r="Z489" s="6"/>
      <c r="AA489" s="6"/>
      <c r="AB489" s="6"/>
      <c r="AC489" s="6"/>
      <c r="AD489" s="6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</row>
    <row r="490" spans="1:88" ht="15.5">
      <c r="A490" s="7"/>
      <c r="B490" s="8"/>
      <c r="C490" s="179"/>
      <c r="D490" s="6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6"/>
      <c r="Z490" s="6"/>
      <c r="AA490" s="6"/>
      <c r="AB490" s="6"/>
      <c r="AC490" s="6"/>
      <c r="AD490" s="6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</row>
    <row r="491" spans="1:88" ht="15.5">
      <c r="A491" s="7"/>
      <c r="B491" s="8"/>
      <c r="C491" s="179"/>
      <c r="D491" s="6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6"/>
      <c r="Z491" s="6"/>
      <c r="AA491" s="6"/>
      <c r="AB491" s="6"/>
      <c r="AC491" s="6"/>
      <c r="AD491" s="6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</row>
    <row r="492" spans="1:88" ht="15.5">
      <c r="A492" s="7"/>
      <c r="B492" s="8"/>
      <c r="C492" s="179"/>
      <c r="D492" s="6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6"/>
      <c r="Z492" s="6"/>
      <c r="AA492" s="6"/>
      <c r="AB492" s="6"/>
      <c r="AC492" s="6"/>
      <c r="AD492" s="6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</row>
    <row r="493" spans="1:88" ht="15.5">
      <c r="A493" s="7"/>
      <c r="B493" s="8"/>
      <c r="C493" s="179"/>
      <c r="D493" s="6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6"/>
      <c r="Z493" s="6"/>
      <c r="AA493" s="6"/>
      <c r="AB493" s="6"/>
      <c r="AC493" s="6"/>
      <c r="AD493" s="6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</row>
    <row r="494" spans="1:88" ht="15.5">
      <c r="A494" s="7"/>
      <c r="B494" s="8"/>
      <c r="C494" s="179"/>
      <c r="D494" s="6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6"/>
      <c r="Z494" s="6"/>
      <c r="AA494" s="6"/>
      <c r="AB494" s="6"/>
      <c r="AC494" s="6"/>
      <c r="AD494" s="6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</row>
    <row r="495" spans="1:88" ht="15.5">
      <c r="A495" s="7"/>
      <c r="B495" s="8"/>
      <c r="C495" s="179"/>
      <c r="D495" s="6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6"/>
      <c r="Z495" s="6"/>
      <c r="AA495" s="6"/>
      <c r="AB495" s="6"/>
      <c r="AC495" s="6"/>
      <c r="AD495" s="6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</row>
    <row r="496" spans="1:88" ht="15.5">
      <c r="A496" s="7"/>
      <c r="B496" s="8"/>
      <c r="C496" s="179"/>
      <c r="D496" s="6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6"/>
      <c r="Z496" s="6"/>
      <c r="AA496" s="6"/>
      <c r="AB496" s="6"/>
      <c r="AC496" s="6"/>
      <c r="AD496" s="6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</row>
    <row r="497" spans="1:88" ht="15.5">
      <c r="A497" s="7"/>
      <c r="B497" s="8"/>
      <c r="C497" s="179"/>
      <c r="D497" s="6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6"/>
      <c r="Z497" s="6"/>
      <c r="AA497" s="6"/>
      <c r="AB497" s="6"/>
      <c r="AC497" s="6"/>
      <c r="AD497" s="6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</row>
    <row r="498" spans="1:88" ht="15.5">
      <c r="A498" s="7"/>
      <c r="B498" s="8"/>
      <c r="C498" s="179"/>
      <c r="D498" s="6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6"/>
      <c r="Z498" s="6"/>
      <c r="AA498" s="6"/>
      <c r="AB498" s="6"/>
      <c r="AC498" s="6"/>
      <c r="AD498" s="6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</row>
    <row r="499" spans="1:88" ht="15.5">
      <c r="A499" s="7"/>
      <c r="B499" s="8"/>
      <c r="C499" s="179"/>
      <c r="D499" s="6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6"/>
      <c r="Z499" s="6"/>
      <c r="AA499" s="6"/>
      <c r="AB499" s="6"/>
      <c r="AC499" s="6"/>
      <c r="AD499" s="6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</row>
    <row r="500" spans="1:88" ht="15.5">
      <c r="A500" s="7"/>
      <c r="B500" s="8"/>
      <c r="C500" s="179"/>
      <c r="D500" s="6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6"/>
      <c r="Z500" s="6"/>
      <c r="AA500" s="6"/>
      <c r="AB500" s="6"/>
      <c r="AC500" s="6"/>
      <c r="AD500" s="6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</row>
    <row r="501" spans="1:88" ht="15.5">
      <c r="A501" s="7"/>
      <c r="B501" s="8"/>
      <c r="C501" s="179"/>
      <c r="D501" s="6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6"/>
      <c r="Z501" s="6"/>
      <c r="AA501" s="6"/>
      <c r="AB501" s="6"/>
      <c r="AC501" s="6"/>
      <c r="AD501" s="6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</row>
    <row r="502" spans="1:88" ht="15.5">
      <c r="A502" s="7"/>
      <c r="B502" s="8"/>
      <c r="C502" s="179"/>
      <c r="D502" s="6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6"/>
      <c r="Z502" s="6"/>
      <c r="AA502" s="6"/>
      <c r="AB502" s="6"/>
      <c r="AC502" s="6"/>
      <c r="AD502" s="6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</row>
    <row r="503" spans="1:88" ht="15.5">
      <c r="A503" s="7"/>
      <c r="B503" s="8"/>
      <c r="C503" s="179"/>
      <c r="D503" s="6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6"/>
      <c r="Z503" s="6"/>
      <c r="AA503" s="6"/>
      <c r="AB503" s="6"/>
      <c r="AC503" s="6"/>
      <c r="AD503" s="6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</row>
    <row r="504" spans="1:88" ht="15.5">
      <c r="A504" s="7"/>
      <c r="B504" s="8"/>
      <c r="C504" s="179"/>
      <c r="D504" s="6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6"/>
      <c r="Z504" s="6"/>
      <c r="AA504" s="6"/>
      <c r="AB504" s="6"/>
      <c r="AC504" s="6"/>
      <c r="AD504" s="6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</row>
    <row r="505" spans="1:88" ht="15.5">
      <c r="A505" s="7"/>
      <c r="B505" s="8"/>
      <c r="C505" s="179"/>
      <c r="D505" s="6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6"/>
      <c r="Z505" s="6"/>
      <c r="AA505" s="6"/>
      <c r="AB505" s="6"/>
      <c r="AC505" s="6"/>
      <c r="AD505" s="6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</row>
    <row r="506" spans="1:88" ht="15.5">
      <c r="A506" s="7"/>
      <c r="B506" s="8"/>
      <c r="C506" s="179"/>
      <c r="D506" s="6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6"/>
      <c r="Z506" s="6"/>
      <c r="AA506" s="6"/>
      <c r="AB506" s="6"/>
      <c r="AC506" s="6"/>
      <c r="AD506" s="6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</row>
    <row r="507" spans="1:88" ht="15.5">
      <c r="A507" s="7"/>
      <c r="B507" s="8"/>
      <c r="C507" s="179"/>
      <c r="D507" s="6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6"/>
      <c r="Z507" s="6"/>
      <c r="AA507" s="6"/>
      <c r="AB507" s="6"/>
      <c r="AC507" s="6"/>
      <c r="AD507" s="6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</row>
    <row r="508" spans="1:88" ht="15.5">
      <c r="A508" s="7"/>
      <c r="B508" s="8"/>
      <c r="C508" s="179"/>
      <c r="D508" s="6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6"/>
      <c r="Z508" s="6"/>
      <c r="AA508" s="6"/>
      <c r="AB508" s="6"/>
      <c r="AC508" s="6"/>
      <c r="AD508" s="6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</row>
    <row r="509" spans="1:88" ht="15.5">
      <c r="A509" s="7"/>
      <c r="B509" s="8"/>
      <c r="C509" s="179"/>
      <c r="D509" s="6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6"/>
      <c r="Z509" s="6"/>
      <c r="AA509" s="6"/>
      <c r="AB509" s="6"/>
      <c r="AC509" s="6"/>
      <c r="AD509" s="6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</row>
    <row r="510" spans="1:88" ht="15.5">
      <c r="A510" s="7"/>
      <c r="B510" s="8"/>
      <c r="C510" s="179"/>
      <c r="D510" s="6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6"/>
      <c r="Z510" s="6"/>
      <c r="AA510" s="6"/>
      <c r="AB510" s="6"/>
      <c r="AC510" s="6"/>
      <c r="AD510" s="6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</row>
    <row r="511" spans="1:88" ht="15.5">
      <c r="A511" s="7"/>
      <c r="B511" s="8"/>
      <c r="C511" s="179"/>
      <c r="D511" s="6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6"/>
      <c r="Z511" s="6"/>
      <c r="AA511" s="6"/>
      <c r="AB511" s="6"/>
      <c r="AC511" s="6"/>
      <c r="AD511" s="6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</row>
    <row r="512" spans="1:88" ht="15.5">
      <c r="A512" s="7"/>
      <c r="B512" s="8"/>
      <c r="C512" s="179"/>
      <c r="D512" s="6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6"/>
      <c r="Z512" s="6"/>
      <c r="AA512" s="6"/>
      <c r="AB512" s="6"/>
      <c r="AC512" s="6"/>
      <c r="AD512" s="6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</row>
    <row r="513" spans="1:88" ht="15.5">
      <c r="A513" s="7"/>
      <c r="B513" s="8"/>
      <c r="C513" s="179"/>
      <c r="D513" s="6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6"/>
      <c r="Z513" s="6"/>
      <c r="AA513" s="6"/>
      <c r="AB513" s="6"/>
      <c r="AC513" s="6"/>
      <c r="AD513" s="6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</row>
    <row r="514" spans="1:88" ht="15.5">
      <c r="A514" s="7"/>
      <c r="B514" s="8"/>
      <c r="C514" s="179"/>
      <c r="D514" s="6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6"/>
      <c r="Z514" s="6"/>
      <c r="AA514" s="6"/>
      <c r="AB514" s="6"/>
      <c r="AC514" s="6"/>
      <c r="AD514" s="6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</row>
    <row r="515" spans="1:88" ht="15.5">
      <c r="A515" s="7"/>
      <c r="B515" s="8"/>
      <c r="C515" s="179"/>
      <c r="D515" s="6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6"/>
      <c r="Z515" s="6"/>
      <c r="AA515" s="6"/>
      <c r="AB515" s="6"/>
      <c r="AC515" s="6"/>
      <c r="AD515" s="6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</row>
    <row r="516" spans="1:88" ht="15.5">
      <c r="A516" s="7"/>
      <c r="B516" s="8"/>
      <c r="C516" s="179"/>
      <c r="D516" s="6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6"/>
      <c r="Z516" s="6"/>
      <c r="AA516" s="6"/>
      <c r="AB516" s="6"/>
      <c r="AC516" s="6"/>
      <c r="AD516" s="6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</row>
    <row r="517" spans="1:88" ht="15.5">
      <c r="A517" s="7"/>
      <c r="B517" s="8"/>
      <c r="C517" s="179"/>
      <c r="D517" s="6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6"/>
      <c r="Z517" s="6"/>
      <c r="AA517" s="6"/>
      <c r="AB517" s="6"/>
      <c r="AC517" s="6"/>
      <c r="AD517" s="6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</row>
    <row r="518" spans="1:88" ht="15.5">
      <c r="A518" s="7"/>
      <c r="B518" s="8"/>
      <c r="C518" s="179"/>
      <c r="D518" s="6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6"/>
      <c r="Z518" s="6"/>
      <c r="AA518" s="6"/>
      <c r="AB518" s="6"/>
      <c r="AC518" s="6"/>
      <c r="AD518" s="6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</row>
    <row r="519" spans="1:88" ht="15.5">
      <c r="A519" s="7"/>
      <c r="B519" s="8"/>
      <c r="C519" s="179"/>
      <c r="D519" s="6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6"/>
      <c r="Z519" s="6"/>
      <c r="AA519" s="6"/>
      <c r="AB519" s="6"/>
      <c r="AC519" s="6"/>
      <c r="AD519" s="6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</row>
    <row r="520" spans="1:88" ht="15.5">
      <c r="A520" s="7"/>
      <c r="B520" s="8"/>
      <c r="C520" s="179"/>
      <c r="D520" s="6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6"/>
      <c r="Z520" s="6"/>
      <c r="AA520" s="6"/>
      <c r="AB520" s="6"/>
      <c r="AC520" s="6"/>
      <c r="AD520" s="6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</row>
    <row r="521" spans="1:88" ht="15.5">
      <c r="A521" s="7"/>
      <c r="B521" s="8"/>
      <c r="C521" s="179"/>
      <c r="D521" s="6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6"/>
      <c r="Z521" s="6"/>
      <c r="AA521" s="6"/>
      <c r="AB521" s="6"/>
      <c r="AC521" s="6"/>
      <c r="AD521" s="6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</row>
    <row r="522" spans="1:88" ht="15.5">
      <c r="A522" s="7"/>
      <c r="B522" s="8"/>
      <c r="C522" s="179"/>
      <c r="D522" s="6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6"/>
      <c r="Z522" s="6"/>
      <c r="AA522" s="6"/>
      <c r="AB522" s="6"/>
      <c r="AC522" s="6"/>
      <c r="AD522" s="6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</row>
    <row r="523" spans="1:88" ht="15.5">
      <c r="A523" s="7"/>
      <c r="B523" s="8"/>
      <c r="C523" s="179"/>
      <c r="D523" s="6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6"/>
      <c r="Z523" s="6"/>
      <c r="AA523" s="6"/>
      <c r="AB523" s="6"/>
      <c r="AC523" s="6"/>
      <c r="AD523" s="6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</row>
    <row r="524" spans="1:88" ht="15.5">
      <c r="A524" s="7"/>
      <c r="B524" s="8"/>
      <c r="C524" s="179"/>
      <c r="D524" s="6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6"/>
      <c r="Z524" s="6"/>
      <c r="AA524" s="6"/>
      <c r="AB524" s="6"/>
      <c r="AC524" s="6"/>
      <c r="AD524" s="6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</row>
    <row r="525" spans="1:88" ht="15.5">
      <c r="A525" s="7"/>
      <c r="B525" s="8"/>
      <c r="C525" s="179"/>
      <c r="D525" s="6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6"/>
      <c r="Z525" s="6"/>
      <c r="AA525" s="6"/>
      <c r="AB525" s="6"/>
      <c r="AC525" s="6"/>
      <c r="AD525" s="6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</row>
    <row r="526" spans="1:88" ht="15.5">
      <c r="A526" s="7"/>
      <c r="B526" s="8"/>
      <c r="C526" s="179"/>
      <c r="D526" s="6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6"/>
      <c r="Z526" s="6"/>
      <c r="AA526" s="6"/>
      <c r="AB526" s="6"/>
      <c r="AC526" s="6"/>
      <c r="AD526" s="6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</row>
    <row r="527" spans="1:88" ht="15.5">
      <c r="A527" s="7"/>
      <c r="B527" s="8"/>
      <c r="C527" s="179"/>
      <c r="D527" s="6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6"/>
      <c r="Z527" s="6"/>
      <c r="AA527" s="6"/>
      <c r="AB527" s="6"/>
      <c r="AC527" s="6"/>
      <c r="AD527" s="6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</row>
    <row r="528" spans="1:88" ht="15.5">
      <c r="A528" s="7"/>
      <c r="B528" s="8"/>
      <c r="C528" s="179"/>
      <c r="D528" s="6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6"/>
      <c r="Z528" s="6"/>
      <c r="AA528" s="6"/>
      <c r="AB528" s="6"/>
      <c r="AC528" s="6"/>
      <c r="AD528" s="6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</row>
    <row r="529" spans="1:88" ht="15.5">
      <c r="A529" s="7"/>
      <c r="B529" s="8"/>
      <c r="C529" s="179"/>
      <c r="D529" s="6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6"/>
      <c r="Z529" s="6"/>
      <c r="AA529" s="6"/>
      <c r="AB529" s="6"/>
      <c r="AC529" s="6"/>
      <c r="AD529" s="6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</row>
    <row r="530" spans="1:88" ht="15.5">
      <c r="A530" s="7"/>
      <c r="B530" s="8"/>
      <c r="C530" s="179"/>
      <c r="D530" s="6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6"/>
      <c r="Z530" s="6"/>
      <c r="AA530" s="6"/>
      <c r="AB530" s="6"/>
      <c r="AC530" s="6"/>
      <c r="AD530" s="6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</row>
    <row r="531" spans="1:88" ht="15.5">
      <c r="A531" s="7"/>
      <c r="B531" s="8"/>
      <c r="C531" s="179"/>
      <c r="D531" s="6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6"/>
      <c r="Z531" s="6"/>
      <c r="AA531" s="6"/>
      <c r="AB531" s="6"/>
      <c r="AC531" s="6"/>
      <c r="AD531" s="6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</row>
    <row r="532" spans="1:88" ht="15.5">
      <c r="A532" s="7"/>
      <c r="B532" s="8"/>
      <c r="C532" s="179"/>
      <c r="D532" s="6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6"/>
      <c r="Z532" s="6"/>
      <c r="AA532" s="6"/>
      <c r="AB532" s="6"/>
      <c r="AC532" s="6"/>
      <c r="AD532" s="6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</row>
    <row r="533" spans="1:88" ht="15.5">
      <c r="A533" s="7"/>
      <c r="B533" s="8"/>
      <c r="C533" s="179"/>
      <c r="D533" s="6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6"/>
      <c r="Z533" s="6"/>
      <c r="AA533" s="6"/>
      <c r="AB533" s="6"/>
      <c r="AC533" s="6"/>
      <c r="AD533" s="6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</row>
    <row r="534" spans="1:88" ht="15.5">
      <c r="A534" s="7"/>
      <c r="B534" s="8"/>
      <c r="C534" s="179"/>
      <c r="D534" s="6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6"/>
      <c r="Z534" s="6"/>
      <c r="AA534" s="6"/>
      <c r="AB534" s="6"/>
      <c r="AC534" s="6"/>
      <c r="AD534" s="6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</row>
    <row r="535" spans="1:88" ht="15.5">
      <c r="A535" s="7"/>
      <c r="B535" s="8"/>
      <c r="C535" s="179"/>
      <c r="D535" s="6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6"/>
      <c r="Z535" s="6"/>
      <c r="AA535" s="6"/>
      <c r="AB535" s="6"/>
      <c r="AC535" s="6"/>
      <c r="AD535" s="6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</row>
    <row r="536" spans="1:88" ht="15.5">
      <c r="A536" s="7"/>
      <c r="B536" s="8"/>
      <c r="C536" s="179"/>
      <c r="D536" s="6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6"/>
      <c r="Z536" s="6"/>
      <c r="AA536" s="6"/>
      <c r="AB536" s="6"/>
      <c r="AC536" s="6"/>
      <c r="AD536" s="6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</row>
    <row r="537" spans="1:88" ht="15.5">
      <c r="A537" s="7"/>
      <c r="B537" s="8"/>
      <c r="C537" s="179"/>
      <c r="D537" s="6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6"/>
      <c r="Z537" s="6"/>
      <c r="AA537" s="6"/>
      <c r="AB537" s="6"/>
      <c r="AC537" s="6"/>
      <c r="AD537" s="6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</row>
    <row r="538" spans="1:88" ht="15.5">
      <c r="A538" s="7"/>
      <c r="B538" s="8"/>
      <c r="C538" s="179"/>
      <c r="D538" s="6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6"/>
      <c r="Z538" s="6"/>
      <c r="AA538" s="6"/>
      <c r="AB538" s="6"/>
      <c r="AC538" s="6"/>
      <c r="AD538" s="6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</row>
    <row r="539" spans="1:88" ht="15.5">
      <c r="A539" s="7"/>
      <c r="B539" s="8"/>
      <c r="C539" s="179"/>
      <c r="D539" s="6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6"/>
      <c r="Z539" s="6"/>
      <c r="AA539" s="6"/>
      <c r="AB539" s="6"/>
      <c r="AC539" s="6"/>
      <c r="AD539" s="6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</row>
    <row r="540" spans="1:88" ht="15.5">
      <c r="A540" s="7"/>
      <c r="B540" s="8"/>
      <c r="C540" s="179"/>
      <c r="D540" s="6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6"/>
      <c r="Z540" s="6"/>
      <c r="AA540" s="6"/>
      <c r="AB540" s="6"/>
      <c r="AC540" s="6"/>
      <c r="AD540" s="6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</row>
    <row r="541" spans="1:88" ht="15.5">
      <c r="A541" s="7"/>
      <c r="B541" s="8"/>
      <c r="C541" s="179"/>
      <c r="D541" s="6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6"/>
      <c r="Z541" s="6"/>
      <c r="AA541" s="6"/>
      <c r="AB541" s="6"/>
      <c r="AC541" s="6"/>
      <c r="AD541" s="6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</row>
    <row r="542" spans="1:88" ht="15.5">
      <c r="A542" s="7"/>
      <c r="B542" s="8"/>
      <c r="C542" s="179"/>
      <c r="D542" s="6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6"/>
      <c r="Z542" s="6"/>
      <c r="AA542" s="6"/>
      <c r="AB542" s="6"/>
      <c r="AC542" s="6"/>
      <c r="AD542" s="6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</row>
    <row r="543" spans="1:88" ht="15.5">
      <c r="A543" s="7"/>
      <c r="B543" s="8"/>
      <c r="C543" s="179"/>
      <c r="D543" s="6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6"/>
      <c r="Z543" s="6"/>
      <c r="AA543" s="6"/>
      <c r="AB543" s="6"/>
      <c r="AC543" s="6"/>
      <c r="AD543" s="6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</row>
    <row r="544" spans="1:88" ht="15.5">
      <c r="A544" s="7"/>
      <c r="B544" s="8"/>
      <c r="C544" s="179"/>
      <c r="D544" s="6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6"/>
      <c r="Z544" s="6"/>
      <c r="AA544" s="6"/>
      <c r="AB544" s="6"/>
      <c r="AC544" s="6"/>
      <c r="AD544" s="6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</row>
    <row r="545" spans="1:88" ht="15.5">
      <c r="A545" s="7"/>
      <c r="B545" s="8"/>
      <c r="C545" s="179"/>
      <c r="D545" s="6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6"/>
      <c r="Z545" s="6"/>
      <c r="AA545" s="6"/>
      <c r="AB545" s="6"/>
      <c r="AC545" s="6"/>
      <c r="AD545" s="6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</row>
    <row r="546" spans="1:88" ht="15.5">
      <c r="A546" s="7"/>
      <c r="B546" s="8"/>
      <c r="C546" s="179"/>
      <c r="D546" s="6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6"/>
      <c r="Z546" s="6"/>
      <c r="AA546" s="6"/>
      <c r="AB546" s="6"/>
      <c r="AC546" s="6"/>
      <c r="AD546" s="6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</row>
    <row r="547" spans="1:88" ht="15.5">
      <c r="A547" s="7"/>
      <c r="B547" s="8"/>
      <c r="C547" s="179"/>
      <c r="D547" s="6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6"/>
      <c r="Z547" s="6"/>
      <c r="AA547" s="6"/>
      <c r="AB547" s="6"/>
      <c r="AC547" s="6"/>
      <c r="AD547" s="6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</row>
    <row r="548" spans="1:88" ht="15.5">
      <c r="A548" s="7"/>
      <c r="B548" s="8"/>
      <c r="C548" s="179"/>
      <c r="D548" s="6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6"/>
      <c r="Z548" s="6"/>
      <c r="AA548" s="6"/>
      <c r="AB548" s="6"/>
      <c r="AC548" s="6"/>
      <c r="AD548" s="6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</row>
    <row r="549" spans="1:88" ht="15.5">
      <c r="A549" s="7"/>
      <c r="B549" s="8"/>
      <c r="C549" s="179"/>
      <c r="D549" s="6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6"/>
      <c r="Z549" s="6"/>
      <c r="AA549" s="6"/>
      <c r="AB549" s="6"/>
      <c r="AC549" s="6"/>
      <c r="AD549" s="6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</row>
    <row r="550" spans="1:88" ht="15.5">
      <c r="A550" s="7"/>
      <c r="B550" s="8"/>
      <c r="C550" s="179"/>
      <c r="D550" s="6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6"/>
      <c r="Z550" s="6"/>
      <c r="AA550" s="6"/>
      <c r="AB550" s="6"/>
      <c r="AC550" s="6"/>
      <c r="AD550" s="6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</row>
    <row r="551" spans="1:88" ht="15.5">
      <c r="A551" s="7"/>
      <c r="B551" s="8"/>
      <c r="C551" s="179"/>
      <c r="D551" s="6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6"/>
      <c r="Z551" s="6"/>
      <c r="AA551" s="6"/>
      <c r="AB551" s="6"/>
      <c r="AC551" s="6"/>
      <c r="AD551" s="6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</row>
    <row r="552" spans="1:88" ht="15.5">
      <c r="A552" s="7"/>
      <c r="B552" s="8"/>
      <c r="C552" s="179"/>
      <c r="D552" s="6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6"/>
      <c r="Z552" s="6"/>
      <c r="AA552" s="6"/>
      <c r="AB552" s="6"/>
      <c r="AC552" s="6"/>
      <c r="AD552" s="6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</row>
    <row r="553" spans="1:88" ht="15.5">
      <c r="A553" s="7"/>
      <c r="B553" s="8"/>
      <c r="C553" s="179"/>
      <c r="D553" s="6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6"/>
      <c r="Z553" s="6"/>
      <c r="AA553" s="6"/>
      <c r="AB553" s="6"/>
      <c r="AC553" s="6"/>
      <c r="AD553" s="6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</row>
    <row r="554" spans="1:88" ht="15.5">
      <c r="A554" s="7"/>
      <c r="B554" s="8"/>
      <c r="C554" s="179"/>
      <c r="D554" s="6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6"/>
      <c r="Z554" s="6"/>
      <c r="AA554" s="6"/>
      <c r="AB554" s="6"/>
      <c r="AC554" s="6"/>
      <c r="AD554" s="6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</row>
    <row r="555" spans="1:88" ht="15.5">
      <c r="A555" s="7"/>
      <c r="B555" s="8"/>
      <c r="C555" s="179"/>
      <c r="D555" s="6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6"/>
      <c r="Z555" s="6"/>
      <c r="AA555" s="6"/>
      <c r="AB555" s="6"/>
      <c r="AC555" s="6"/>
      <c r="AD555" s="6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</row>
    <row r="556" spans="1:88" ht="15.5">
      <c r="A556" s="7"/>
      <c r="B556" s="8"/>
      <c r="C556" s="179"/>
      <c r="D556" s="6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6"/>
      <c r="Z556" s="6"/>
      <c r="AA556" s="6"/>
      <c r="AB556" s="6"/>
      <c r="AC556" s="6"/>
      <c r="AD556" s="6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</row>
    <row r="557" spans="1:88" ht="15.5">
      <c r="A557" s="7"/>
      <c r="B557" s="8"/>
      <c r="C557" s="179"/>
      <c r="D557" s="6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6"/>
      <c r="Z557" s="6"/>
      <c r="AA557" s="6"/>
      <c r="AB557" s="6"/>
      <c r="AC557" s="6"/>
      <c r="AD557" s="6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</row>
    <row r="558" spans="1:88" ht="15.5">
      <c r="A558" s="7"/>
      <c r="B558" s="8"/>
      <c r="C558" s="179"/>
      <c r="D558" s="6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6"/>
      <c r="Z558" s="6"/>
      <c r="AA558" s="6"/>
      <c r="AB558" s="6"/>
      <c r="AC558" s="6"/>
      <c r="AD558" s="6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</row>
    <row r="559" spans="1:88" ht="15.5">
      <c r="A559" s="7"/>
      <c r="B559" s="8"/>
      <c r="C559" s="179"/>
      <c r="D559" s="6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6"/>
      <c r="Z559" s="6"/>
      <c r="AA559" s="6"/>
      <c r="AB559" s="6"/>
      <c r="AC559" s="6"/>
      <c r="AD559" s="6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</row>
    <row r="560" spans="1:88" ht="15.5">
      <c r="A560" s="7"/>
      <c r="B560" s="8"/>
      <c r="C560" s="179"/>
      <c r="D560" s="6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6"/>
      <c r="Z560" s="6"/>
      <c r="AA560" s="6"/>
      <c r="AB560" s="6"/>
      <c r="AC560" s="6"/>
      <c r="AD560" s="6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</row>
    <row r="561" spans="1:88" ht="15.5">
      <c r="A561" s="7"/>
      <c r="B561" s="8"/>
      <c r="C561" s="179"/>
      <c r="D561" s="6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6"/>
      <c r="Z561" s="6"/>
      <c r="AA561" s="6"/>
      <c r="AB561" s="6"/>
      <c r="AC561" s="6"/>
      <c r="AD561" s="6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</row>
    <row r="562" spans="1:88" ht="15.5">
      <c r="A562" s="7"/>
      <c r="B562" s="8"/>
      <c r="C562" s="179"/>
      <c r="D562" s="6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6"/>
      <c r="Z562" s="6"/>
      <c r="AA562" s="6"/>
      <c r="AB562" s="6"/>
      <c r="AC562" s="6"/>
      <c r="AD562" s="6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</row>
    <row r="563" spans="1:88" ht="15.5">
      <c r="A563" s="7"/>
      <c r="B563" s="8"/>
      <c r="C563" s="179"/>
      <c r="D563" s="6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6"/>
      <c r="Z563" s="6"/>
      <c r="AA563" s="6"/>
      <c r="AB563" s="6"/>
      <c r="AC563" s="6"/>
      <c r="AD563" s="6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</row>
    <row r="564" spans="1:88" ht="15.5">
      <c r="A564" s="7"/>
      <c r="B564" s="8"/>
      <c r="C564" s="179"/>
      <c r="D564" s="6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6"/>
      <c r="Z564" s="6"/>
      <c r="AA564" s="6"/>
      <c r="AB564" s="6"/>
      <c r="AC564" s="6"/>
      <c r="AD564" s="6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</row>
    <row r="565" spans="1:88" ht="15.5">
      <c r="A565" s="7"/>
      <c r="B565" s="8"/>
      <c r="C565" s="179"/>
      <c r="D565" s="6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6"/>
      <c r="Z565" s="6"/>
      <c r="AA565" s="6"/>
      <c r="AB565" s="6"/>
      <c r="AC565" s="6"/>
      <c r="AD565" s="6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</row>
    <row r="566" spans="1:88" ht="15.5">
      <c r="A566" s="7"/>
      <c r="B566" s="8"/>
      <c r="C566" s="179"/>
      <c r="D566" s="6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6"/>
      <c r="Z566" s="6"/>
      <c r="AA566" s="6"/>
      <c r="AB566" s="6"/>
      <c r="AC566" s="6"/>
      <c r="AD566" s="6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</row>
    <row r="567" spans="1:88" ht="15.5">
      <c r="A567" s="7"/>
      <c r="B567" s="8"/>
      <c r="C567" s="179"/>
      <c r="D567" s="6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6"/>
      <c r="Z567" s="6"/>
      <c r="AA567" s="6"/>
      <c r="AB567" s="6"/>
      <c r="AC567" s="6"/>
      <c r="AD567" s="6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</row>
    <row r="568" spans="1:88" ht="15.5">
      <c r="A568" s="7"/>
      <c r="B568" s="8"/>
      <c r="C568" s="179"/>
      <c r="D568" s="6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6"/>
      <c r="Z568" s="6"/>
      <c r="AA568" s="6"/>
      <c r="AB568" s="6"/>
      <c r="AC568" s="6"/>
      <c r="AD568" s="6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</row>
    <row r="569" spans="1:88" ht="15.5">
      <c r="A569" s="7"/>
      <c r="B569" s="8"/>
      <c r="C569" s="179"/>
      <c r="D569" s="6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6"/>
      <c r="Z569" s="6"/>
      <c r="AA569" s="6"/>
      <c r="AB569" s="6"/>
      <c r="AC569" s="6"/>
      <c r="AD569" s="6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</row>
    <row r="570" spans="1:88" ht="15.5">
      <c r="A570" s="7"/>
      <c r="B570" s="8"/>
      <c r="C570" s="179"/>
      <c r="D570" s="6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6"/>
      <c r="Z570" s="6"/>
      <c r="AA570" s="6"/>
      <c r="AB570" s="6"/>
      <c r="AC570" s="6"/>
      <c r="AD570" s="6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</row>
    <row r="571" spans="1:88" ht="15.5">
      <c r="A571" s="7"/>
      <c r="B571" s="8"/>
      <c r="C571" s="179"/>
      <c r="D571" s="6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6"/>
      <c r="Z571" s="6"/>
      <c r="AA571" s="6"/>
      <c r="AB571" s="6"/>
      <c r="AC571" s="6"/>
      <c r="AD571" s="6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</row>
    <row r="572" spans="1:88" ht="15.5">
      <c r="A572" s="7"/>
      <c r="B572" s="8"/>
      <c r="C572" s="179"/>
      <c r="D572" s="6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6"/>
      <c r="Z572" s="6"/>
      <c r="AA572" s="6"/>
      <c r="AB572" s="6"/>
      <c r="AC572" s="6"/>
      <c r="AD572" s="6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</row>
    <row r="573" spans="1:88" ht="15.5">
      <c r="A573" s="7"/>
      <c r="B573" s="8"/>
      <c r="C573" s="179"/>
      <c r="D573" s="6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6"/>
      <c r="Z573" s="6"/>
      <c r="AA573" s="6"/>
      <c r="AB573" s="6"/>
      <c r="AC573" s="6"/>
      <c r="AD573" s="6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</row>
    <row r="574" spans="1:88" ht="15.5">
      <c r="A574" s="7"/>
      <c r="B574" s="8"/>
      <c r="C574" s="179"/>
      <c r="D574" s="6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6"/>
      <c r="Z574" s="6"/>
      <c r="AA574" s="6"/>
      <c r="AB574" s="6"/>
      <c r="AC574" s="6"/>
      <c r="AD574" s="6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</row>
    <row r="575" spans="1:88" ht="15.5">
      <c r="A575" s="7"/>
      <c r="B575" s="8"/>
      <c r="C575" s="179"/>
      <c r="D575" s="6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6"/>
      <c r="Z575" s="6"/>
      <c r="AA575" s="6"/>
      <c r="AB575" s="6"/>
      <c r="AC575" s="6"/>
      <c r="AD575" s="6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</row>
    <row r="576" spans="1:88" ht="15.5">
      <c r="A576" s="7"/>
      <c r="B576" s="8"/>
      <c r="C576" s="179"/>
      <c r="D576" s="6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6"/>
      <c r="Z576" s="6"/>
      <c r="AA576" s="6"/>
      <c r="AB576" s="6"/>
      <c r="AC576" s="6"/>
      <c r="AD576" s="6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</row>
    <row r="577" spans="1:88" ht="15.5">
      <c r="A577" s="7"/>
      <c r="B577" s="8"/>
      <c r="C577" s="179"/>
      <c r="D577" s="6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6"/>
      <c r="Z577" s="6"/>
      <c r="AA577" s="6"/>
      <c r="AB577" s="6"/>
      <c r="AC577" s="6"/>
      <c r="AD577" s="6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</row>
    <row r="578" spans="1:88" ht="15.5">
      <c r="A578" s="7"/>
      <c r="B578" s="8"/>
      <c r="C578" s="179"/>
      <c r="D578" s="6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6"/>
      <c r="Z578" s="6"/>
      <c r="AA578" s="6"/>
      <c r="AB578" s="6"/>
      <c r="AC578" s="6"/>
      <c r="AD578" s="6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</row>
    <row r="579" spans="1:88" ht="15.5">
      <c r="A579" s="7"/>
      <c r="B579" s="8"/>
      <c r="C579" s="179"/>
      <c r="D579" s="6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6"/>
      <c r="Z579" s="6"/>
      <c r="AA579" s="6"/>
      <c r="AB579" s="6"/>
      <c r="AC579" s="6"/>
      <c r="AD579" s="6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</row>
    <row r="580" spans="1:88" ht="15.5">
      <c r="A580" s="7"/>
      <c r="B580" s="8"/>
      <c r="C580" s="179"/>
      <c r="D580" s="6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6"/>
      <c r="Z580" s="6"/>
      <c r="AA580" s="6"/>
      <c r="AB580" s="6"/>
      <c r="AC580" s="6"/>
      <c r="AD580" s="6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</row>
    <row r="581" spans="1:88" ht="15.5">
      <c r="A581" s="7"/>
      <c r="B581" s="8"/>
      <c r="C581" s="179"/>
      <c r="D581" s="6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6"/>
      <c r="Z581" s="6"/>
      <c r="AA581" s="6"/>
      <c r="AB581" s="6"/>
      <c r="AC581" s="6"/>
      <c r="AD581" s="6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</row>
    <row r="582" spans="1:88" ht="15.5">
      <c r="A582" s="7"/>
      <c r="B582" s="8"/>
      <c r="C582" s="179"/>
      <c r="D582" s="6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6"/>
      <c r="Z582" s="6"/>
      <c r="AA582" s="6"/>
      <c r="AB582" s="6"/>
      <c r="AC582" s="6"/>
      <c r="AD582" s="6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</row>
    <row r="583" spans="1:88" ht="15.5">
      <c r="A583" s="7"/>
      <c r="B583" s="8"/>
      <c r="C583" s="179"/>
      <c r="D583" s="6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6"/>
      <c r="Z583" s="6"/>
      <c r="AA583" s="6"/>
      <c r="AB583" s="6"/>
      <c r="AC583" s="6"/>
      <c r="AD583" s="6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</row>
    <row r="584" spans="1:88" ht="15.5">
      <c r="A584" s="7"/>
      <c r="B584" s="8"/>
      <c r="C584" s="179"/>
      <c r="D584" s="6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6"/>
      <c r="Z584" s="6"/>
      <c r="AA584" s="6"/>
      <c r="AB584" s="6"/>
      <c r="AC584" s="6"/>
      <c r="AD584" s="6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</row>
    <row r="585" spans="1:88" ht="15.5">
      <c r="A585" s="7"/>
      <c r="B585" s="8"/>
      <c r="C585" s="179"/>
      <c r="D585" s="6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6"/>
      <c r="Z585" s="6"/>
      <c r="AA585" s="6"/>
      <c r="AB585" s="6"/>
      <c r="AC585" s="6"/>
      <c r="AD585" s="6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</row>
    <row r="586" spans="1:88" ht="15.5">
      <c r="A586" s="7"/>
      <c r="B586" s="8"/>
      <c r="C586" s="179"/>
      <c r="D586" s="6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6"/>
      <c r="Z586" s="6"/>
      <c r="AA586" s="6"/>
      <c r="AB586" s="6"/>
      <c r="AC586" s="6"/>
      <c r="AD586" s="6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</row>
    <row r="587" spans="1:88" ht="15.5">
      <c r="A587" s="7"/>
      <c r="B587" s="8"/>
      <c r="C587" s="179"/>
      <c r="D587" s="6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6"/>
      <c r="Z587" s="6"/>
      <c r="AA587" s="6"/>
      <c r="AB587" s="6"/>
      <c r="AC587" s="6"/>
      <c r="AD587" s="6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</row>
    <row r="588" spans="1:88" ht="15.5">
      <c r="A588" s="7"/>
      <c r="B588" s="8"/>
      <c r="C588" s="179"/>
      <c r="D588" s="6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6"/>
      <c r="Z588" s="6"/>
      <c r="AA588" s="6"/>
      <c r="AB588" s="6"/>
      <c r="AC588" s="6"/>
      <c r="AD588" s="6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</row>
    <row r="589" spans="1:88" ht="15.5">
      <c r="A589" s="7"/>
      <c r="B589" s="8"/>
      <c r="C589" s="179"/>
      <c r="D589" s="6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6"/>
      <c r="Z589" s="6"/>
      <c r="AA589" s="6"/>
      <c r="AB589" s="6"/>
      <c r="AC589" s="6"/>
      <c r="AD589" s="6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</row>
    <row r="590" spans="1:88" ht="15.5">
      <c r="A590" s="7"/>
      <c r="B590" s="8"/>
      <c r="C590" s="179"/>
      <c r="D590" s="6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6"/>
      <c r="Z590" s="6"/>
      <c r="AA590" s="6"/>
      <c r="AB590" s="6"/>
      <c r="AC590" s="6"/>
      <c r="AD590" s="6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</row>
    <row r="591" spans="1:88" ht="15.5">
      <c r="A591" s="7"/>
      <c r="B591" s="8"/>
      <c r="C591" s="179"/>
      <c r="D591" s="6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6"/>
      <c r="Z591" s="6"/>
      <c r="AA591" s="6"/>
      <c r="AB591" s="6"/>
      <c r="AC591" s="6"/>
      <c r="AD591" s="6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</row>
    <row r="592" spans="1:88" ht="15.5">
      <c r="A592" s="7"/>
      <c r="B592" s="8"/>
      <c r="C592" s="179"/>
      <c r="D592" s="6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6"/>
      <c r="Z592" s="6"/>
      <c r="AA592" s="6"/>
      <c r="AB592" s="6"/>
      <c r="AC592" s="6"/>
      <c r="AD592" s="6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</row>
    <row r="593" spans="1:88" ht="15.5">
      <c r="A593" s="7"/>
      <c r="B593" s="8"/>
      <c r="C593" s="179"/>
      <c r="D593" s="6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6"/>
      <c r="Z593" s="6"/>
      <c r="AA593" s="6"/>
      <c r="AB593" s="6"/>
      <c r="AC593" s="6"/>
      <c r="AD593" s="6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</row>
    <row r="594" spans="1:88" ht="15.5">
      <c r="A594" s="7"/>
      <c r="B594" s="8"/>
      <c r="C594" s="179"/>
      <c r="D594" s="6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6"/>
      <c r="Z594" s="6"/>
      <c r="AA594" s="6"/>
      <c r="AB594" s="6"/>
      <c r="AC594" s="6"/>
      <c r="AD594" s="6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</row>
    <row r="595" spans="1:88" ht="15.5">
      <c r="A595" s="7"/>
      <c r="B595" s="8"/>
      <c r="C595" s="179"/>
      <c r="D595" s="6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6"/>
      <c r="Z595" s="6"/>
      <c r="AA595" s="6"/>
      <c r="AB595" s="6"/>
      <c r="AC595" s="6"/>
      <c r="AD595" s="6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</row>
    <row r="596" spans="1:88" ht="15.5">
      <c r="A596" s="7"/>
      <c r="B596" s="8"/>
      <c r="C596" s="179"/>
      <c r="D596" s="6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6"/>
      <c r="Z596" s="6"/>
      <c r="AA596" s="6"/>
      <c r="AB596" s="6"/>
      <c r="AC596" s="6"/>
      <c r="AD596" s="6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</row>
    <row r="597" spans="1:88" ht="15.5">
      <c r="A597" s="7"/>
      <c r="B597" s="8"/>
      <c r="C597" s="179"/>
      <c r="D597" s="6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6"/>
      <c r="Z597" s="6"/>
      <c r="AA597" s="6"/>
      <c r="AB597" s="6"/>
      <c r="AC597" s="6"/>
      <c r="AD597" s="6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</row>
    <row r="598" spans="1:88" ht="15.5">
      <c r="A598" s="7"/>
      <c r="B598" s="8"/>
      <c r="C598" s="179"/>
      <c r="D598" s="6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6"/>
      <c r="Z598" s="6"/>
      <c r="AA598" s="6"/>
      <c r="AB598" s="6"/>
      <c r="AC598" s="6"/>
      <c r="AD598" s="6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</row>
    <row r="599" spans="1:88" ht="15.5">
      <c r="A599" s="7"/>
      <c r="B599" s="8"/>
      <c r="C599" s="179"/>
      <c r="D599" s="6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6"/>
      <c r="Z599" s="6"/>
      <c r="AA599" s="6"/>
      <c r="AB599" s="6"/>
      <c r="AC599" s="6"/>
      <c r="AD599" s="6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</row>
    <row r="600" spans="1:88" ht="15.5">
      <c r="A600" s="7"/>
      <c r="B600" s="8"/>
      <c r="C600" s="179"/>
      <c r="D600" s="6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6"/>
      <c r="Z600" s="6"/>
      <c r="AA600" s="6"/>
      <c r="AB600" s="6"/>
      <c r="AC600" s="6"/>
      <c r="AD600" s="6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</row>
    <row r="601" spans="1:88" ht="15.5">
      <c r="A601" s="7"/>
      <c r="B601" s="8"/>
      <c r="C601" s="179"/>
      <c r="D601" s="6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6"/>
      <c r="Z601" s="6"/>
      <c r="AA601" s="6"/>
      <c r="AB601" s="6"/>
      <c r="AC601" s="6"/>
      <c r="AD601" s="6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</row>
    <row r="602" spans="1:88" ht="15.5">
      <c r="A602" s="7"/>
      <c r="B602" s="8"/>
      <c r="C602" s="179"/>
      <c r="D602" s="6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6"/>
      <c r="Z602" s="6"/>
      <c r="AA602" s="6"/>
      <c r="AB602" s="6"/>
      <c r="AC602" s="6"/>
      <c r="AD602" s="6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</row>
    <row r="603" spans="1:88" ht="15.5">
      <c r="A603" s="7"/>
      <c r="B603" s="8"/>
      <c r="C603" s="179"/>
      <c r="D603" s="6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6"/>
      <c r="Z603" s="6"/>
      <c r="AA603" s="6"/>
      <c r="AB603" s="6"/>
      <c r="AC603" s="6"/>
      <c r="AD603" s="6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</row>
    <row r="604" spans="1:88" ht="15.5">
      <c r="A604" s="7"/>
      <c r="B604" s="8"/>
      <c r="C604" s="179"/>
      <c r="D604" s="6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6"/>
      <c r="Z604" s="6"/>
      <c r="AA604" s="6"/>
      <c r="AB604" s="6"/>
      <c r="AC604" s="6"/>
      <c r="AD604" s="6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</row>
    <row r="605" spans="1:88" ht="15.5">
      <c r="A605" s="7"/>
      <c r="B605" s="8"/>
      <c r="C605" s="179"/>
      <c r="D605" s="6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6"/>
      <c r="Z605" s="6"/>
      <c r="AA605" s="6"/>
      <c r="AB605" s="6"/>
      <c r="AC605" s="6"/>
      <c r="AD605" s="6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</row>
    <row r="606" spans="1:88" ht="15.5">
      <c r="A606" s="7"/>
      <c r="B606" s="8"/>
      <c r="C606" s="179"/>
      <c r="D606" s="6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6"/>
      <c r="Z606" s="6"/>
      <c r="AA606" s="6"/>
      <c r="AB606" s="6"/>
      <c r="AC606" s="6"/>
      <c r="AD606" s="6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</row>
    <row r="607" spans="1:88" ht="15.5">
      <c r="A607" s="7"/>
      <c r="B607" s="8"/>
      <c r="C607" s="179"/>
      <c r="D607" s="6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6"/>
      <c r="Z607" s="6"/>
      <c r="AA607" s="6"/>
      <c r="AB607" s="6"/>
      <c r="AC607" s="6"/>
      <c r="AD607" s="6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</row>
    <row r="608" spans="1:88" ht="15.5">
      <c r="A608" s="7"/>
      <c r="B608" s="8"/>
      <c r="C608" s="179"/>
      <c r="D608" s="6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6"/>
      <c r="Z608" s="6"/>
      <c r="AA608" s="6"/>
      <c r="AB608" s="6"/>
      <c r="AC608" s="6"/>
      <c r="AD608" s="6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</row>
    <row r="609" spans="1:88" ht="15.5">
      <c r="A609" s="7"/>
      <c r="B609" s="8"/>
      <c r="C609" s="179"/>
      <c r="D609" s="6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6"/>
      <c r="Z609" s="6"/>
      <c r="AA609" s="6"/>
      <c r="AB609" s="6"/>
      <c r="AC609" s="6"/>
      <c r="AD609" s="6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</row>
    <row r="610" spans="1:88" ht="15.5">
      <c r="A610" s="7"/>
      <c r="B610" s="8"/>
      <c r="C610" s="179"/>
      <c r="D610" s="6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6"/>
      <c r="Z610" s="6"/>
      <c r="AA610" s="6"/>
      <c r="AB610" s="6"/>
      <c r="AC610" s="6"/>
      <c r="AD610" s="6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</row>
    <row r="611" spans="1:88" ht="15.5">
      <c r="A611" s="7"/>
      <c r="B611" s="8"/>
      <c r="C611" s="179"/>
      <c r="D611" s="6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6"/>
      <c r="Z611" s="6"/>
      <c r="AA611" s="6"/>
      <c r="AB611" s="6"/>
      <c r="AC611" s="6"/>
      <c r="AD611" s="6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</row>
    <row r="612" spans="1:88" ht="15.5">
      <c r="A612" s="7"/>
      <c r="B612" s="8"/>
      <c r="C612" s="179"/>
      <c r="D612" s="6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6"/>
      <c r="Z612" s="6"/>
      <c r="AA612" s="6"/>
      <c r="AB612" s="6"/>
      <c r="AC612" s="6"/>
      <c r="AD612" s="6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</row>
    <row r="613" spans="1:88" ht="15.5">
      <c r="A613" s="7"/>
      <c r="B613" s="8"/>
      <c r="C613" s="179"/>
      <c r="D613" s="6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6"/>
      <c r="Z613" s="6"/>
      <c r="AA613" s="6"/>
      <c r="AB613" s="6"/>
      <c r="AC613" s="6"/>
      <c r="AD613" s="6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</row>
    <row r="614" spans="1:88" ht="15.5">
      <c r="A614" s="7"/>
      <c r="B614" s="8"/>
      <c r="C614" s="179"/>
      <c r="D614" s="6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6"/>
      <c r="Z614" s="6"/>
      <c r="AA614" s="6"/>
      <c r="AB614" s="6"/>
      <c r="AC614" s="6"/>
      <c r="AD614" s="6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</row>
    <row r="615" spans="1:88" ht="15.5">
      <c r="A615" s="7"/>
      <c r="B615" s="8"/>
      <c r="C615" s="179"/>
      <c r="D615" s="6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6"/>
      <c r="Z615" s="6"/>
      <c r="AA615" s="6"/>
      <c r="AB615" s="6"/>
      <c r="AC615" s="6"/>
      <c r="AD615" s="6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</row>
    <row r="616" spans="1:88" ht="15.5">
      <c r="A616" s="7"/>
      <c r="B616" s="8"/>
      <c r="C616" s="179"/>
      <c r="D616" s="6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6"/>
      <c r="Z616" s="6"/>
      <c r="AA616" s="6"/>
      <c r="AB616" s="6"/>
      <c r="AC616" s="6"/>
      <c r="AD616" s="6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</row>
    <row r="617" spans="1:88" ht="15.5">
      <c r="A617" s="7"/>
      <c r="B617" s="8"/>
      <c r="C617" s="179"/>
      <c r="D617" s="6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6"/>
      <c r="Z617" s="6"/>
      <c r="AA617" s="6"/>
      <c r="AB617" s="6"/>
      <c r="AC617" s="6"/>
      <c r="AD617" s="6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</row>
    <row r="618" spans="1:88" ht="15.5">
      <c r="A618" s="7"/>
      <c r="B618" s="8"/>
      <c r="C618" s="179"/>
      <c r="D618" s="6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6"/>
      <c r="Z618" s="6"/>
      <c r="AA618" s="6"/>
      <c r="AB618" s="6"/>
      <c r="AC618" s="6"/>
      <c r="AD618" s="6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</row>
    <row r="619" spans="1:88" ht="15.5">
      <c r="A619" s="7"/>
      <c r="B619" s="8"/>
      <c r="C619" s="179"/>
      <c r="D619" s="6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6"/>
      <c r="Z619" s="6"/>
      <c r="AA619" s="6"/>
      <c r="AB619" s="6"/>
      <c r="AC619" s="6"/>
      <c r="AD619" s="6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</row>
    <row r="620" spans="1:88" ht="15.5">
      <c r="A620" s="7"/>
      <c r="B620" s="8"/>
      <c r="C620" s="179"/>
      <c r="D620" s="6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6"/>
      <c r="Z620" s="6"/>
      <c r="AA620" s="6"/>
      <c r="AB620" s="6"/>
      <c r="AC620" s="6"/>
      <c r="AD620" s="6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</row>
    <row r="621" spans="1:88" ht="15.5">
      <c r="A621" s="7"/>
      <c r="B621" s="8"/>
      <c r="C621" s="179"/>
      <c r="D621" s="6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6"/>
      <c r="Z621" s="6"/>
      <c r="AA621" s="6"/>
      <c r="AB621" s="6"/>
      <c r="AC621" s="6"/>
      <c r="AD621" s="6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</row>
    <row r="622" spans="1:88" ht="15.5">
      <c r="A622" s="7"/>
      <c r="B622" s="8"/>
      <c r="C622" s="179"/>
      <c r="D622" s="6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6"/>
      <c r="Z622" s="6"/>
      <c r="AA622" s="6"/>
      <c r="AB622" s="6"/>
      <c r="AC622" s="6"/>
      <c r="AD622" s="6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</row>
    <row r="623" spans="1:88" ht="15.5">
      <c r="A623" s="7"/>
      <c r="B623" s="8"/>
      <c r="C623" s="179"/>
      <c r="D623" s="6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6"/>
      <c r="Z623" s="6"/>
      <c r="AA623" s="6"/>
      <c r="AB623" s="6"/>
      <c r="AC623" s="6"/>
      <c r="AD623" s="6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</row>
    <row r="624" spans="1:88" ht="15.5">
      <c r="A624" s="7"/>
      <c r="B624" s="8"/>
      <c r="C624" s="179"/>
      <c r="D624" s="6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6"/>
      <c r="Z624" s="6"/>
      <c r="AA624" s="6"/>
      <c r="AB624" s="6"/>
      <c r="AC624" s="6"/>
      <c r="AD624" s="6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</row>
    <row r="625" spans="1:88" ht="15.5">
      <c r="A625" s="7"/>
      <c r="B625" s="8"/>
      <c r="C625" s="179"/>
      <c r="D625" s="6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6"/>
      <c r="Z625" s="6"/>
      <c r="AA625" s="6"/>
      <c r="AB625" s="6"/>
      <c r="AC625" s="6"/>
      <c r="AD625" s="6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</row>
    <row r="626" spans="1:88" ht="15.5">
      <c r="A626" s="7"/>
      <c r="B626" s="8"/>
      <c r="C626" s="179"/>
      <c r="D626" s="6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6"/>
      <c r="Z626" s="6"/>
      <c r="AA626" s="6"/>
      <c r="AB626" s="6"/>
      <c r="AC626" s="6"/>
      <c r="AD626" s="6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</row>
    <row r="627" spans="1:88" ht="15.5">
      <c r="A627" s="7"/>
      <c r="B627" s="8"/>
      <c r="C627" s="179"/>
      <c r="D627" s="6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6"/>
      <c r="Z627" s="6"/>
      <c r="AA627" s="6"/>
      <c r="AB627" s="6"/>
      <c r="AC627" s="6"/>
      <c r="AD627" s="6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</row>
    <row r="628" spans="1:88" ht="15.5">
      <c r="A628" s="7"/>
      <c r="B628" s="8"/>
      <c r="C628" s="179"/>
      <c r="D628" s="6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6"/>
      <c r="Z628" s="6"/>
      <c r="AA628" s="6"/>
      <c r="AB628" s="6"/>
      <c r="AC628" s="6"/>
      <c r="AD628" s="6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</row>
    <row r="629" spans="1:88" ht="15.5">
      <c r="A629" s="7"/>
      <c r="B629" s="8"/>
      <c r="C629" s="179"/>
      <c r="D629" s="6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6"/>
      <c r="Z629" s="6"/>
      <c r="AA629" s="6"/>
      <c r="AB629" s="6"/>
      <c r="AC629" s="6"/>
      <c r="AD629" s="6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</row>
    <row r="630" spans="1:88" ht="15.5">
      <c r="A630" s="7"/>
      <c r="B630" s="8"/>
      <c r="C630" s="179"/>
      <c r="D630" s="6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6"/>
      <c r="Z630" s="6"/>
      <c r="AA630" s="6"/>
      <c r="AB630" s="6"/>
      <c r="AC630" s="6"/>
      <c r="AD630" s="6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</row>
    <row r="631" spans="1:88" ht="15.5">
      <c r="A631" s="7"/>
      <c r="B631" s="8"/>
      <c r="C631" s="179"/>
      <c r="D631" s="6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6"/>
      <c r="Z631" s="6"/>
      <c r="AA631" s="6"/>
      <c r="AB631" s="6"/>
      <c r="AC631" s="6"/>
      <c r="AD631" s="6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</row>
    <row r="632" spans="1:88" ht="15.5">
      <c r="A632" s="7"/>
      <c r="B632" s="8"/>
      <c r="C632" s="179"/>
      <c r="D632" s="6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6"/>
      <c r="Z632" s="6"/>
      <c r="AA632" s="6"/>
      <c r="AB632" s="6"/>
      <c r="AC632" s="6"/>
      <c r="AD632" s="6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</row>
    <row r="633" spans="1:88" ht="15.5">
      <c r="A633" s="7"/>
      <c r="B633" s="8"/>
      <c r="C633" s="179"/>
      <c r="D633" s="6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6"/>
      <c r="Z633" s="6"/>
      <c r="AA633" s="6"/>
      <c r="AB633" s="6"/>
      <c r="AC633" s="6"/>
      <c r="AD633" s="6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</row>
    <row r="634" spans="1:88" ht="15.5">
      <c r="A634" s="7"/>
      <c r="B634" s="8"/>
      <c r="C634" s="179"/>
      <c r="D634" s="6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6"/>
      <c r="Z634" s="6"/>
      <c r="AA634" s="6"/>
      <c r="AB634" s="6"/>
      <c r="AC634" s="6"/>
      <c r="AD634" s="6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</row>
    <row r="635" spans="1:88" ht="15.5">
      <c r="A635" s="7"/>
      <c r="B635" s="8"/>
      <c r="C635" s="179"/>
      <c r="D635" s="6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6"/>
      <c r="Z635" s="6"/>
      <c r="AA635" s="6"/>
      <c r="AB635" s="6"/>
      <c r="AC635" s="6"/>
      <c r="AD635" s="6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</row>
    <row r="636" spans="1:88" ht="15.5">
      <c r="A636" s="7"/>
      <c r="B636" s="8"/>
      <c r="C636" s="179"/>
      <c r="D636" s="6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6"/>
      <c r="Z636" s="6"/>
      <c r="AA636" s="6"/>
      <c r="AB636" s="6"/>
      <c r="AC636" s="6"/>
      <c r="AD636" s="6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</row>
    <row r="637" spans="1:88" ht="15.5">
      <c r="A637" s="7"/>
      <c r="B637" s="8"/>
      <c r="C637" s="179"/>
      <c r="D637" s="6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6"/>
      <c r="Z637" s="6"/>
      <c r="AA637" s="6"/>
      <c r="AB637" s="6"/>
      <c r="AC637" s="6"/>
      <c r="AD637" s="6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</row>
    <row r="638" spans="1:88" ht="15.5">
      <c r="A638" s="7"/>
      <c r="B638" s="8"/>
      <c r="C638" s="179"/>
      <c r="D638" s="6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6"/>
      <c r="Z638" s="6"/>
      <c r="AA638" s="6"/>
      <c r="AB638" s="6"/>
      <c r="AC638" s="6"/>
      <c r="AD638" s="6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</row>
    <row r="639" spans="1:88" ht="15.5">
      <c r="A639" s="7"/>
      <c r="B639" s="8"/>
      <c r="C639" s="179"/>
      <c r="D639" s="6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6"/>
      <c r="Z639" s="6"/>
      <c r="AA639" s="6"/>
      <c r="AB639" s="6"/>
      <c r="AC639" s="6"/>
      <c r="AD639" s="6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</row>
    <row r="640" spans="1:88" ht="15.5">
      <c r="A640" s="7"/>
      <c r="B640" s="8"/>
      <c r="C640" s="179"/>
      <c r="D640" s="6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6"/>
      <c r="Z640" s="6"/>
      <c r="AA640" s="6"/>
      <c r="AB640" s="6"/>
      <c r="AC640" s="6"/>
      <c r="AD640" s="6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</row>
    <row r="641" spans="1:88" ht="15.5">
      <c r="A641" s="7"/>
      <c r="B641" s="8"/>
      <c r="C641" s="179"/>
      <c r="D641" s="6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6"/>
      <c r="Z641" s="6"/>
      <c r="AA641" s="6"/>
      <c r="AB641" s="6"/>
      <c r="AC641" s="6"/>
      <c r="AD641" s="6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</row>
    <row r="642" spans="1:88" ht="15.5">
      <c r="A642" s="7"/>
      <c r="B642" s="8"/>
      <c r="C642" s="179"/>
      <c r="D642" s="6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6"/>
      <c r="Z642" s="6"/>
      <c r="AA642" s="6"/>
      <c r="AB642" s="6"/>
      <c r="AC642" s="6"/>
      <c r="AD642" s="6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</row>
    <row r="643" spans="1:88" ht="15.5">
      <c r="A643" s="7"/>
      <c r="B643" s="8"/>
      <c r="C643" s="179"/>
      <c r="D643" s="6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6"/>
      <c r="Z643" s="6"/>
      <c r="AA643" s="6"/>
      <c r="AB643" s="6"/>
      <c r="AC643" s="6"/>
      <c r="AD643" s="6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</row>
    <row r="644" spans="1:88" ht="15.5">
      <c r="A644" s="7"/>
      <c r="B644" s="8"/>
      <c r="C644" s="179"/>
      <c r="D644" s="6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6"/>
      <c r="Z644" s="6"/>
      <c r="AA644" s="6"/>
      <c r="AB644" s="6"/>
      <c r="AC644" s="6"/>
      <c r="AD644" s="6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</row>
    <row r="645" spans="1:88" ht="15.5">
      <c r="A645" s="7"/>
      <c r="B645" s="8"/>
      <c r="C645" s="179"/>
      <c r="D645" s="6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6"/>
      <c r="Z645" s="6"/>
      <c r="AA645" s="6"/>
      <c r="AB645" s="6"/>
      <c r="AC645" s="6"/>
      <c r="AD645" s="6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</row>
    <row r="646" spans="1:88" ht="15.5">
      <c r="A646" s="7"/>
      <c r="B646" s="8"/>
      <c r="C646" s="179"/>
      <c r="D646" s="6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6"/>
      <c r="Z646" s="6"/>
      <c r="AA646" s="6"/>
      <c r="AB646" s="6"/>
      <c r="AC646" s="6"/>
      <c r="AD646" s="6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</row>
    <row r="647" spans="1:88" ht="15.5">
      <c r="A647" s="7"/>
      <c r="B647" s="8"/>
      <c r="C647" s="179"/>
      <c r="D647" s="6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6"/>
      <c r="Z647" s="6"/>
      <c r="AA647" s="6"/>
      <c r="AB647" s="6"/>
      <c r="AC647" s="6"/>
      <c r="AD647" s="6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</row>
    <row r="648" spans="1:88" ht="15.5">
      <c r="A648" s="7"/>
      <c r="B648" s="8"/>
      <c r="C648" s="179"/>
      <c r="D648" s="6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6"/>
      <c r="Z648" s="6"/>
      <c r="AA648" s="6"/>
      <c r="AB648" s="6"/>
      <c r="AC648" s="6"/>
      <c r="AD648" s="6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</row>
    <row r="649" spans="1:88" ht="15.5">
      <c r="A649" s="7"/>
      <c r="B649" s="8"/>
      <c r="C649" s="179"/>
      <c r="D649" s="6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6"/>
      <c r="Z649" s="6"/>
      <c r="AA649" s="6"/>
      <c r="AB649" s="6"/>
      <c r="AC649" s="6"/>
      <c r="AD649" s="6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</row>
    <row r="650" spans="1:88" ht="15.5">
      <c r="A650" s="7"/>
      <c r="B650" s="8"/>
      <c r="C650" s="179"/>
      <c r="D650" s="6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6"/>
      <c r="Z650" s="6"/>
      <c r="AA650" s="6"/>
      <c r="AB650" s="6"/>
      <c r="AC650" s="6"/>
      <c r="AD650" s="6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</row>
    <row r="651" spans="1:88" ht="15.5">
      <c r="A651" s="7"/>
      <c r="B651" s="8"/>
      <c r="C651" s="179"/>
      <c r="D651" s="6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6"/>
      <c r="Z651" s="6"/>
      <c r="AA651" s="6"/>
      <c r="AB651" s="6"/>
      <c r="AC651" s="6"/>
      <c r="AD651" s="6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</row>
    <row r="652" spans="1:88" ht="15.5">
      <c r="A652" s="7"/>
      <c r="B652" s="8"/>
      <c r="C652" s="179"/>
      <c r="D652" s="6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6"/>
      <c r="Z652" s="6"/>
      <c r="AA652" s="6"/>
      <c r="AB652" s="6"/>
      <c r="AC652" s="6"/>
      <c r="AD652" s="6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</row>
    <row r="653" spans="1:88" ht="15.5">
      <c r="A653" s="7"/>
      <c r="B653" s="8"/>
      <c r="C653" s="179"/>
      <c r="D653" s="6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6"/>
      <c r="Z653" s="6"/>
      <c r="AA653" s="6"/>
      <c r="AB653" s="6"/>
      <c r="AC653" s="6"/>
      <c r="AD653" s="6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</row>
    <row r="654" spans="1:88" ht="15.5">
      <c r="A654" s="7"/>
      <c r="B654" s="8"/>
      <c r="C654" s="179"/>
      <c r="D654" s="6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6"/>
      <c r="Z654" s="6"/>
      <c r="AA654" s="6"/>
      <c r="AB654" s="6"/>
      <c r="AC654" s="6"/>
      <c r="AD654" s="6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</row>
    <row r="655" spans="1:88" ht="15.5">
      <c r="A655" s="7"/>
      <c r="B655" s="8"/>
      <c r="C655" s="179"/>
      <c r="D655" s="6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6"/>
      <c r="Z655" s="6"/>
      <c r="AA655" s="6"/>
      <c r="AB655" s="6"/>
      <c r="AC655" s="6"/>
      <c r="AD655" s="6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</row>
    <row r="656" spans="1:88" ht="15.5">
      <c r="A656" s="7"/>
      <c r="B656" s="8"/>
      <c r="C656" s="179"/>
      <c r="D656" s="6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6"/>
      <c r="Z656" s="6"/>
      <c r="AA656" s="6"/>
      <c r="AB656" s="6"/>
      <c r="AC656" s="6"/>
      <c r="AD656" s="6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</row>
    <row r="657" spans="1:88" ht="15.5">
      <c r="A657" s="7"/>
      <c r="B657" s="8"/>
      <c r="C657" s="179"/>
      <c r="D657" s="6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6"/>
      <c r="Z657" s="6"/>
      <c r="AA657" s="6"/>
      <c r="AB657" s="6"/>
      <c r="AC657" s="6"/>
      <c r="AD657" s="6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</row>
    <row r="658" spans="1:88" ht="15.5">
      <c r="A658" s="7"/>
      <c r="B658" s="8"/>
      <c r="C658" s="179"/>
      <c r="D658" s="6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6"/>
      <c r="Z658" s="6"/>
      <c r="AA658" s="6"/>
      <c r="AB658" s="6"/>
      <c r="AC658" s="6"/>
      <c r="AD658" s="6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</row>
    <row r="659" spans="1:88" ht="15.5">
      <c r="A659" s="7"/>
      <c r="B659" s="8"/>
      <c r="C659" s="179"/>
      <c r="D659" s="6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6"/>
      <c r="Z659" s="6"/>
      <c r="AA659" s="6"/>
      <c r="AB659" s="6"/>
      <c r="AC659" s="6"/>
      <c r="AD659" s="6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</row>
    <row r="660" spans="1:88" ht="15.5">
      <c r="A660" s="7"/>
      <c r="B660" s="8"/>
      <c r="C660" s="179"/>
      <c r="D660" s="6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6"/>
      <c r="Z660" s="6"/>
      <c r="AA660" s="6"/>
      <c r="AB660" s="6"/>
      <c r="AC660" s="6"/>
      <c r="AD660" s="6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</row>
    <row r="661" spans="1:88" ht="15.5">
      <c r="A661" s="7"/>
      <c r="B661" s="8"/>
      <c r="C661" s="179"/>
      <c r="D661" s="6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6"/>
      <c r="Z661" s="6"/>
      <c r="AA661" s="6"/>
      <c r="AB661" s="6"/>
      <c r="AC661" s="6"/>
      <c r="AD661" s="6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</row>
    <row r="662" spans="1:88" ht="15.5">
      <c r="A662" s="7"/>
      <c r="B662" s="8"/>
      <c r="C662" s="179"/>
      <c r="D662" s="6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6"/>
      <c r="Z662" s="6"/>
      <c r="AA662" s="6"/>
      <c r="AB662" s="6"/>
      <c r="AC662" s="6"/>
      <c r="AD662" s="6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</row>
    <row r="663" spans="1:88" ht="15.5">
      <c r="A663" s="7"/>
      <c r="B663" s="8"/>
      <c r="C663" s="179"/>
      <c r="D663" s="6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6"/>
      <c r="Z663" s="6"/>
      <c r="AA663" s="6"/>
      <c r="AB663" s="6"/>
      <c r="AC663" s="6"/>
      <c r="AD663" s="6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</row>
    <row r="664" spans="1:88" ht="15.5">
      <c r="A664" s="7"/>
      <c r="B664" s="8"/>
      <c r="C664" s="179"/>
      <c r="D664" s="6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6"/>
      <c r="Z664" s="6"/>
      <c r="AA664" s="6"/>
      <c r="AB664" s="6"/>
      <c r="AC664" s="6"/>
      <c r="AD664" s="6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</row>
    <row r="665" spans="1:88" ht="15.5">
      <c r="A665" s="7"/>
      <c r="B665" s="8"/>
      <c r="C665" s="179"/>
      <c r="D665" s="6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6"/>
      <c r="Z665" s="6"/>
      <c r="AA665" s="6"/>
      <c r="AB665" s="6"/>
      <c r="AC665" s="6"/>
      <c r="AD665" s="6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</row>
    <row r="666" spans="1:88" ht="15.5">
      <c r="A666" s="7"/>
      <c r="B666" s="8"/>
      <c r="C666" s="179"/>
      <c r="D666" s="6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6"/>
      <c r="Z666" s="6"/>
      <c r="AA666" s="6"/>
      <c r="AB666" s="6"/>
      <c r="AC666" s="6"/>
      <c r="AD666" s="6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</row>
    <row r="667" spans="1:88" ht="15.5">
      <c r="A667" s="7"/>
      <c r="B667" s="8"/>
      <c r="C667" s="179"/>
      <c r="D667" s="6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6"/>
      <c r="Z667" s="6"/>
      <c r="AA667" s="6"/>
      <c r="AB667" s="6"/>
      <c r="AC667" s="6"/>
      <c r="AD667" s="6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</row>
    <row r="668" spans="1:88" ht="15.5">
      <c r="A668" s="7"/>
      <c r="B668" s="8"/>
      <c r="C668" s="179"/>
      <c r="D668" s="6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6"/>
      <c r="Z668" s="6"/>
      <c r="AA668" s="6"/>
      <c r="AB668" s="6"/>
      <c r="AC668" s="6"/>
      <c r="AD668" s="6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</row>
    <row r="669" spans="1:88" ht="15.5">
      <c r="A669" s="7"/>
      <c r="B669" s="8"/>
      <c r="C669" s="179"/>
      <c r="D669" s="6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6"/>
      <c r="Z669" s="6"/>
      <c r="AA669" s="6"/>
      <c r="AB669" s="6"/>
      <c r="AC669" s="6"/>
      <c r="AD669" s="6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</row>
    <row r="670" spans="1:88" ht="15.5">
      <c r="A670" s="7"/>
      <c r="B670" s="8"/>
      <c r="C670" s="179"/>
      <c r="D670" s="6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6"/>
      <c r="Z670" s="6"/>
      <c r="AA670" s="6"/>
      <c r="AB670" s="6"/>
      <c r="AC670" s="6"/>
      <c r="AD670" s="6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</row>
    <row r="671" spans="1:88" ht="15.5">
      <c r="A671" s="7"/>
      <c r="B671" s="8"/>
      <c r="C671" s="179"/>
      <c r="D671" s="6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6"/>
      <c r="Z671" s="6"/>
      <c r="AA671" s="6"/>
      <c r="AB671" s="6"/>
      <c r="AC671" s="6"/>
      <c r="AD671" s="6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</row>
    <row r="672" spans="1:88" ht="15.5">
      <c r="A672" s="7"/>
      <c r="B672" s="8"/>
      <c r="C672" s="179"/>
      <c r="D672" s="6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6"/>
      <c r="Z672" s="6"/>
      <c r="AA672" s="6"/>
      <c r="AB672" s="6"/>
      <c r="AC672" s="6"/>
      <c r="AD672" s="6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</row>
    <row r="673" spans="1:88" ht="15.5">
      <c r="A673" s="7"/>
      <c r="B673" s="8"/>
      <c r="C673" s="179"/>
      <c r="D673" s="6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6"/>
      <c r="Z673" s="6"/>
      <c r="AA673" s="6"/>
      <c r="AB673" s="6"/>
      <c r="AC673" s="6"/>
      <c r="AD673" s="6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</row>
    <row r="674" spans="1:88" ht="15.5">
      <c r="A674" s="7"/>
      <c r="B674" s="8"/>
      <c r="C674" s="179"/>
      <c r="D674" s="6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6"/>
      <c r="Z674" s="6"/>
      <c r="AA674" s="6"/>
      <c r="AB674" s="6"/>
      <c r="AC674" s="6"/>
      <c r="AD674" s="6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</row>
    <row r="675" spans="1:88" ht="15.5">
      <c r="A675" s="7"/>
      <c r="B675" s="8"/>
      <c r="C675" s="179"/>
      <c r="D675" s="6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6"/>
      <c r="Z675" s="6"/>
      <c r="AA675" s="6"/>
      <c r="AB675" s="6"/>
      <c r="AC675" s="6"/>
      <c r="AD675" s="6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</row>
    <row r="676" spans="1:88" ht="15.5">
      <c r="A676" s="7"/>
      <c r="B676" s="8"/>
      <c r="C676" s="179"/>
      <c r="D676" s="6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6"/>
      <c r="Z676" s="6"/>
      <c r="AA676" s="6"/>
      <c r="AB676" s="6"/>
      <c r="AC676" s="6"/>
      <c r="AD676" s="6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</row>
    <row r="677" spans="1:88" ht="15.5">
      <c r="A677" s="7"/>
      <c r="B677" s="8"/>
      <c r="C677" s="179"/>
      <c r="D677" s="6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6"/>
      <c r="Z677" s="6"/>
      <c r="AA677" s="6"/>
      <c r="AB677" s="6"/>
      <c r="AC677" s="6"/>
      <c r="AD677" s="6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</row>
    <row r="678" spans="1:88" ht="15.5">
      <c r="A678" s="7"/>
      <c r="B678" s="8"/>
      <c r="C678" s="179"/>
      <c r="D678" s="6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6"/>
      <c r="Z678" s="6"/>
      <c r="AA678" s="6"/>
      <c r="AB678" s="6"/>
      <c r="AC678" s="6"/>
      <c r="AD678" s="6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</row>
    <row r="679" spans="1:88" ht="15.5">
      <c r="A679" s="7"/>
      <c r="B679" s="8"/>
      <c r="C679" s="179"/>
      <c r="D679" s="6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6"/>
      <c r="Z679" s="6"/>
      <c r="AA679" s="6"/>
      <c r="AB679" s="6"/>
      <c r="AC679" s="6"/>
      <c r="AD679" s="6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</row>
    <row r="680" spans="1:88" ht="15.5">
      <c r="A680" s="7"/>
      <c r="B680" s="8"/>
      <c r="C680" s="179"/>
      <c r="D680" s="6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6"/>
      <c r="Z680" s="6"/>
      <c r="AA680" s="6"/>
      <c r="AB680" s="6"/>
      <c r="AC680" s="6"/>
      <c r="AD680" s="6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</row>
    <row r="681" spans="1:88" ht="15.5">
      <c r="A681" s="7"/>
      <c r="B681" s="8"/>
      <c r="C681" s="179"/>
      <c r="D681" s="6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6"/>
      <c r="Z681" s="6"/>
      <c r="AA681" s="6"/>
      <c r="AB681" s="6"/>
      <c r="AC681" s="6"/>
      <c r="AD681" s="6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</row>
    <row r="682" spans="1:88" ht="15.5">
      <c r="A682" s="7"/>
      <c r="B682" s="8"/>
      <c r="C682" s="179"/>
      <c r="D682" s="6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6"/>
      <c r="Z682" s="6"/>
      <c r="AA682" s="6"/>
      <c r="AB682" s="6"/>
      <c r="AC682" s="6"/>
      <c r="AD682" s="6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</row>
    <row r="683" spans="1:88" ht="15.5">
      <c r="A683" s="7"/>
      <c r="B683" s="8"/>
      <c r="C683" s="179"/>
      <c r="D683" s="6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6"/>
      <c r="Z683" s="6"/>
      <c r="AA683" s="6"/>
      <c r="AB683" s="6"/>
      <c r="AC683" s="6"/>
      <c r="AD683" s="6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</row>
    <row r="684" spans="1:88" ht="15.5">
      <c r="A684" s="7"/>
      <c r="B684" s="8"/>
      <c r="C684" s="179"/>
      <c r="D684" s="6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6"/>
      <c r="Z684" s="6"/>
      <c r="AA684" s="6"/>
      <c r="AB684" s="6"/>
      <c r="AC684" s="6"/>
      <c r="AD684" s="6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</row>
    <row r="685" spans="1:88" ht="15.5">
      <c r="A685" s="7"/>
      <c r="B685" s="8"/>
      <c r="C685" s="179"/>
      <c r="D685" s="6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6"/>
      <c r="Z685" s="6"/>
      <c r="AA685" s="6"/>
      <c r="AB685" s="6"/>
      <c r="AC685" s="6"/>
      <c r="AD685" s="6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</row>
    <row r="686" spans="1:88" ht="15.5">
      <c r="A686" s="7"/>
      <c r="B686" s="8"/>
      <c r="C686" s="179"/>
      <c r="D686" s="6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6"/>
      <c r="Z686" s="6"/>
      <c r="AA686" s="6"/>
      <c r="AB686" s="6"/>
      <c r="AC686" s="6"/>
      <c r="AD686" s="6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</row>
    <row r="687" spans="1:88" ht="15.5">
      <c r="A687" s="7"/>
      <c r="B687" s="8"/>
      <c r="C687" s="179"/>
      <c r="D687" s="6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6"/>
      <c r="Z687" s="6"/>
      <c r="AA687" s="6"/>
      <c r="AB687" s="6"/>
      <c r="AC687" s="6"/>
      <c r="AD687" s="6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</row>
    <row r="688" spans="1:88" ht="15.5">
      <c r="A688" s="7"/>
      <c r="B688" s="8"/>
      <c r="C688" s="179"/>
      <c r="D688" s="6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6"/>
      <c r="Z688" s="6"/>
      <c r="AA688" s="6"/>
      <c r="AB688" s="6"/>
      <c r="AC688" s="6"/>
      <c r="AD688" s="6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</row>
    <row r="689" spans="1:88" ht="15.5">
      <c r="A689" s="7"/>
      <c r="B689" s="8"/>
      <c r="C689" s="179"/>
      <c r="D689" s="6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6"/>
      <c r="Z689" s="6"/>
      <c r="AA689" s="6"/>
      <c r="AB689" s="6"/>
      <c r="AC689" s="6"/>
      <c r="AD689" s="6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</row>
    <row r="690" spans="1:88" ht="15.5">
      <c r="A690" s="7"/>
      <c r="B690" s="8"/>
      <c r="C690" s="179"/>
      <c r="D690" s="6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6"/>
      <c r="Z690" s="6"/>
      <c r="AA690" s="6"/>
      <c r="AB690" s="6"/>
      <c r="AC690" s="6"/>
      <c r="AD690" s="6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</row>
    <row r="691" spans="1:88" ht="15.5">
      <c r="A691" s="7"/>
      <c r="B691" s="8"/>
      <c r="C691" s="179"/>
      <c r="D691" s="6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6"/>
      <c r="Z691" s="6"/>
      <c r="AA691" s="6"/>
      <c r="AB691" s="6"/>
      <c r="AC691" s="6"/>
      <c r="AD691" s="6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</row>
    <row r="692" spans="1:88" ht="15.5">
      <c r="A692" s="7"/>
      <c r="B692" s="8"/>
      <c r="C692" s="179"/>
      <c r="D692" s="6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6"/>
      <c r="Z692" s="6"/>
      <c r="AA692" s="6"/>
      <c r="AB692" s="6"/>
      <c r="AC692" s="6"/>
      <c r="AD692" s="6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</row>
    <row r="693" spans="1:88" ht="15.5">
      <c r="A693" s="7"/>
      <c r="B693" s="8"/>
      <c r="C693" s="179"/>
      <c r="D693" s="6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6"/>
      <c r="Z693" s="6"/>
      <c r="AA693" s="6"/>
      <c r="AB693" s="6"/>
      <c r="AC693" s="6"/>
      <c r="AD693" s="6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</row>
    <row r="694" spans="1:88" ht="15.5">
      <c r="A694" s="7"/>
      <c r="B694" s="8"/>
      <c r="C694" s="179"/>
      <c r="D694" s="6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6"/>
      <c r="Z694" s="6"/>
      <c r="AA694" s="6"/>
      <c r="AB694" s="6"/>
      <c r="AC694" s="6"/>
      <c r="AD694" s="6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  <c r="BY694" s="7"/>
      <c r="BZ694" s="7"/>
      <c r="CA694" s="7"/>
      <c r="CB694" s="7"/>
      <c r="CC694" s="7"/>
      <c r="CD694" s="7"/>
      <c r="CE694" s="7"/>
      <c r="CF694" s="7"/>
      <c r="CG694" s="7"/>
      <c r="CH694" s="7"/>
      <c r="CI694" s="7"/>
      <c r="CJ694" s="7"/>
    </row>
    <row r="695" spans="1:88" ht="15.5">
      <c r="A695" s="7"/>
      <c r="B695" s="8"/>
      <c r="C695" s="179"/>
      <c r="D695" s="6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6"/>
      <c r="Z695" s="6"/>
      <c r="AA695" s="6"/>
      <c r="AB695" s="6"/>
      <c r="AC695" s="6"/>
      <c r="AD695" s="6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  <c r="BY695" s="7"/>
      <c r="BZ695" s="7"/>
      <c r="CA695" s="7"/>
      <c r="CB695" s="7"/>
      <c r="CC695" s="7"/>
      <c r="CD695" s="7"/>
      <c r="CE695" s="7"/>
      <c r="CF695" s="7"/>
      <c r="CG695" s="7"/>
      <c r="CH695" s="7"/>
      <c r="CI695" s="7"/>
      <c r="CJ695" s="7"/>
    </row>
    <row r="696" spans="1:88" ht="15.5">
      <c r="A696" s="7"/>
      <c r="B696" s="8"/>
      <c r="C696" s="179"/>
      <c r="D696" s="6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6"/>
      <c r="Z696" s="6"/>
      <c r="AA696" s="6"/>
      <c r="AB696" s="6"/>
      <c r="AC696" s="6"/>
      <c r="AD696" s="6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  <c r="BY696" s="7"/>
      <c r="BZ696" s="7"/>
      <c r="CA696" s="7"/>
      <c r="CB696" s="7"/>
      <c r="CC696" s="7"/>
      <c r="CD696" s="7"/>
      <c r="CE696" s="7"/>
      <c r="CF696" s="7"/>
      <c r="CG696" s="7"/>
      <c r="CH696" s="7"/>
      <c r="CI696" s="7"/>
      <c r="CJ696" s="7"/>
    </row>
    <row r="697" spans="1:88" ht="15.5">
      <c r="A697" s="7"/>
      <c r="B697" s="8"/>
      <c r="C697" s="179"/>
      <c r="D697" s="6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6"/>
      <c r="Z697" s="6"/>
      <c r="AA697" s="6"/>
      <c r="AB697" s="6"/>
      <c r="AC697" s="6"/>
      <c r="AD697" s="6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  <c r="BY697" s="7"/>
      <c r="BZ697" s="7"/>
      <c r="CA697" s="7"/>
      <c r="CB697" s="7"/>
      <c r="CC697" s="7"/>
      <c r="CD697" s="7"/>
      <c r="CE697" s="7"/>
      <c r="CF697" s="7"/>
      <c r="CG697" s="7"/>
      <c r="CH697" s="7"/>
      <c r="CI697" s="7"/>
      <c r="CJ697" s="7"/>
    </row>
    <row r="698" spans="1:88" ht="15.5">
      <c r="A698" s="7"/>
      <c r="B698" s="8"/>
      <c r="C698" s="179"/>
      <c r="D698" s="6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6"/>
      <c r="Z698" s="6"/>
      <c r="AA698" s="6"/>
      <c r="AB698" s="6"/>
      <c r="AC698" s="6"/>
      <c r="AD698" s="6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  <c r="BY698" s="7"/>
      <c r="BZ698" s="7"/>
      <c r="CA698" s="7"/>
      <c r="CB698" s="7"/>
      <c r="CC698" s="7"/>
      <c r="CD698" s="7"/>
      <c r="CE698" s="7"/>
      <c r="CF698" s="7"/>
      <c r="CG698" s="7"/>
      <c r="CH698" s="7"/>
      <c r="CI698" s="7"/>
      <c r="CJ698" s="7"/>
    </row>
    <row r="699" spans="1:88" ht="15.5">
      <c r="A699" s="7"/>
      <c r="B699" s="8"/>
      <c r="C699" s="179"/>
      <c r="D699" s="6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6"/>
      <c r="Z699" s="6"/>
      <c r="AA699" s="6"/>
      <c r="AB699" s="6"/>
      <c r="AC699" s="6"/>
      <c r="AD699" s="6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  <c r="BY699" s="7"/>
      <c r="BZ699" s="7"/>
      <c r="CA699" s="7"/>
      <c r="CB699" s="7"/>
      <c r="CC699" s="7"/>
      <c r="CD699" s="7"/>
      <c r="CE699" s="7"/>
      <c r="CF699" s="7"/>
      <c r="CG699" s="7"/>
      <c r="CH699" s="7"/>
      <c r="CI699" s="7"/>
      <c r="CJ699" s="7"/>
    </row>
    <row r="700" spans="1:88" ht="15.5">
      <c r="A700" s="7"/>
      <c r="B700" s="8"/>
      <c r="C700" s="179"/>
      <c r="D700" s="6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6"/>
      <c r="Z700" s="6"/>
      <c r="AA700" s="6"/>
      <c r="AB700" s="6"/>
      <c r="AC700" s="6"/>
      <c r="AD700" s="6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  <c r="BY700" s="7"/>
      <c r="BZ700" s="7"/>
      <c r="CA700" s="7"/>
      <c r="CB700" s="7"/>
      <c r="CC700" s="7"/>
      <c r="CD700" s="7"/>
      <c r="CE700" s="7"/>
      <c r="CF700" s="7"/>
      <c r="CG700" s="7"/>
      <c r="CH700" s="7"/>
      <c r="CI700" s="7"/>
      <c r="CJ700" s="7"/>
    </row>
    <row r="701" spans="1:88" ht="15.5">
      <c r="A701" s="7"/>
      <c r="B701" s="8"/>
      <c r="C701" s="179"/>
      <c r="D701" s="6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6"/>
      <c r="Z701" s="6"/>
      <c r="AA701" s="6"/>
      <c r="AB701" s="6"/>
      <c r="AC701" s="6"/>
      <c r="AD701" s="6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  <c r="BY701" s="7"/>
      <c r="BZ701" s="7"/>
      <c r="CA701" s="7"/>
      <c r="CB701" s="7"/>
      <c r="CC701" s="7"/>
      <c r="CD701" s="7"/>
      <c r="CE701" s="7"/>
      <c r="CF701" s="7"/>
      <c r="CG701" s="7"/>
      <c r="CH701" s="7"/>
      <c r="CI701" s="7"/>
      <c r="CJ701" s="7"/>
    </row>
    <row r="702" spans="1:88" ht="15.5">
      <c r="A702" s="7"/>
      <c r="B702" s="8"/>
      <c r="C702" s="179"/>
      <c r="D702" s="6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6"/>
      <c r="Z702" s="6"/>
      <c r="AA702" s="6"/>
      <c r="AB702" s="6"/>
      <c r="AC702" s="6"/>
      <c r="AD702" s="6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  <c r="BY702" s="7"/>
      <c r="BZ702" s="7"/>
      <c r="CA702" s="7"/>
      <c r="CB702" s="7"/>
      <c r="CC702" s="7"/>
      <c r="CD702" s="7"/>
      <c r="CE702" s="7"/>
      <c r="CF702" s="7"/>
      <c r="CG702" s="7"/>
      <c r="CH702" s="7"/>
      <c r="CI702" s="7"/>
      <c r="CJ702" s="7"/>
    </row>
    <row r="703" spans="1:88" ht="15.5">
      <c r="A703" s="7"/>
      <c r="B703" s="8"/>
      <c r="C703" s="179"/>
      <c r="D703" s="6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6"/>
      <c r="Z703" s="6"/>
      <c r="AA703" s="6"/>
      <c r="AB703" s="6"/>
      <c r="AC703" s="6"/>
      <c r="AD703" s="6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  <c r="BY703" s="7"/>
      <c r="BZ703" s="7"/>
      <c r="CA703" s="7"/>
      <c r="CB703" s="7"/>
      <c r="CC703" s="7"/>
      <c r="CD703" s="7"/>
      <c r="CE703" s="7"/>
      <c r="CF703" s="7"/>
      <c r="CG703" s="7"/>
      <c r="CH703" s="7"/>
      <c r="CI703" s="7"/>
      <c r="CJ703" s="7"/>
    </row>
    <row r="704" spans="1:88" ht="15.5">
      <c r="A704" s="7"/>
      <c r="B704" s="8"/>
      <c r="C704" s="179"/>
      <c r="D704" s="6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6"/>
      <c r="Z704" s="6"/>
      <c r="AA704" s="6"/>
      <c r="AB704" s="6"/>
      <c r="AC704" s="6"/>
      <c r="AD704" s="6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  <c r="BY704" s="7"/>
      <c r="BZ704" s="7"/>
      <c r="CA704" s="7"/>
      <c r="CB704" s="7"/>
      <c r="CC704" s="7"/>
      <c r="CD704" s="7"/>
      <c r="CE704" s="7"/>
      <c r="CF704" s="7"/>
      <c r="CG704" s="7"/>
      <c r="CH704" s="7"/>
      <c r="CI704" s="7"/>
      <c r="CJ704" s="7"/>
    </row>
    <row r="705" spans="1:88" ht="15.5">
      <c r="A705" s="7"/>
      <c r="B705" s="8"/>
      <c r="C705" s="179"/>
      <c r="D705" s="6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6"/>
      <c r="Z705" s="6"/>
      <c r="AA705" s="6"/>
      <c r="AB705" s="6"/>
      <c r="AC705" s="6"/>
      <c r="AD705" s="6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  <c r="BY705" s="7"/>
      <c r="BZ705" s="7"/>
      <c r="CA705" s="7"/>
      <c r="CB705" s="7"/>
      <c r="CC705" s="7"/>
      <c r="CD705" s="7"/>
      <c r="CE705" s="7"/>
      <c r="CF705" s="7"/>
      <c r="CG705" s="7"/>
      <c r="CH705" s="7"/>
      <c r="CI705" s="7"/>
      <c r="CJ705" s="7"/>
    </row>
    <row r="706" spans="1:88" ht="15.5">
      <c r="A706" s="7"/>
      <c r="B706" s="8"/>
      <c r="C706" s="179"/>
      <c r="D706" s="6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6"/>
      <c r="Z706" s="6"/>
      <c r="AA706" s="6"/>
      <c r="AB706" s="6"/>
      <c r="AC706" s="6"/>
      <c r="AD706" s="6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  <c r="BY706" s="7"/>
      <c r="BZ706" s="7"/>
      <c r="CA706" s="7"/>
      <c r="CB706" s="7"/>
      <c r="CC706" s="7"/>
      <c r="CD706" s="7"/>
      <c r="CE706" s="7"/>
      <c r="CF706" s="7"/>
      <c r="CG706" s="7"/>
      <c r="CH706" s="7"/>
      <c r="CI706" s="7"/>
      <c r="CJ706" s="7"/>
    </row>
    <row r="707" spans="1:88" ht="15.5">
      <c r="A707" s="7"/>
      <c r="B707" s="8"/>
      <c r="C707" s="179"/>
      <c r="D707" s="6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6"/>
      <c r="Z707" s="6"/>
      <c r="AA707" s="6"/>
      <c r="AB707" s="6"/>
      <c r="AC707" s="6"/>
      <c r="AD707" s="6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  <c r="BY707" s="7"/>
      <c r="BZ707" s="7"/>
      <c r="CA707" s="7"/>
      <c r="CB707" s="7"/>
      <c r="CC707" s="7"/>
      <c r="CD707" s="7"/>
      <c r="CE707" s="7"/>
      <c r="CF707" s="7"/>
      <c r="CG707" s="7"/>
      <c r="CH707" s="7"/>
      <c r="CI707" s="7"/>
      <c r="CJ707" s="7"/>
    </row>
    <row r="708" spans="1:88" ht="15.5">
      <c r="A708" s="7"/>
      <c r="B708" s="8"/>
      <c r="C708" s="179"/>
      <c r="D708" s="6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6"/>
      <c r="Z708" s="6"/>
      <c r="AA708" s="6"/>
      <c r="AB708" s="6"/>
      <c r="AC708" s="6"/>
      <c r="AD708" s="6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  <c r="BY708" s="7"/>
      <c r="BZ708" s="7"/>
      <c r="CA708" s="7"/>
      <c r="CB708" s="7"/>
      <c r="CC708" s="7"/>
      <c r="CD708" s="7"/>
      <c r="CE708" s="7"/>
      <c r="CF708" s="7"/>
      <c r="CG708" s="7"/>
      <c r="CH708" s="7"/>
      <c r="CI708" s="7"/>
      <c r="CJ708" s="7"/>
    </row>
    <row r="709" spans="1:88" ht="15.5">
      <c r="A709" s="7"/>
      <c r="B709" s="8"/>
      <c r="C709" s="179"/>
      <c r="D709" s="6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6"/>
      <c r="Z709" s="6"/>
      <c r="AA709" s="6"/>
      <c r="AB709" s="6"/>
      <c r="AC709" s="6"/>
      <c r="AD709" s="6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  <c r="BY709" s="7"/>
      <c r="BZ709" s="7"/>
      <c r="CA709" s="7"/>
      <c r="CB709" s="7"/>
      <c r="CC709" s="7"/>
      <c r="CD709" s="7"/>
      <c r="CE709" s="7"/>
      <c r="CF709" s="7"/>
      <c r="CG709" s="7"/>
      <c r="CH709" s="7"/>
      <c r="CI709" s="7"/>
      <c r="CJ709" s="7"/>
    </row>
    <row r="710" spans="1:88" ht="15.5">
      <c r="A710" s="7"/>
      <c r="B710" s="8"/>
      <c r="C710" s="179"/>
      <c r="D710" s="6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6"/>
      <c r="Z710" s="6"/>
      <c r="AA710" s="6"/>
      <c r="AB710" s="6"/>
      <c r="AC710" s="6"/>
      <c r="AD710" s="6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  <c r="BY710" s="7"/>
      <c r="BZ710" s="7"/>
      <c r="CA710" s="7"/>
      <c r="CB710" s="7"/>
      <c r="CC710" s="7"/>
      <c r="CD710" s="7"/>
      <c r="CE710" s="7"/>
      <c r="CF710" s="7"/>
      <c r="CG710" s="7"/>
      <c r="CH710" s="7"/>
      <c r="CI710" s="7"/>
      <c r="CJ710" s="7"/>
    </row>
    <row r="711" spans="1:88" ht="15.5">
      <c r="A711" s="7"/>
      <c r="B711" s="8"/>
      <c r="C711" s="179"/>
      <c r="D711" s="6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6"/>
      <c r="Z711" s="6"/>
      <c r="AA711" s="6"/>
      <c r="AB711" s="6"/>
      <c r="AC711" s="6"/>
      <c r="AD711" s="6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  <c r="BY711" s="7"/>
      <c r="BZ711" s="7"/>
      <c r="CA711" s="7"/>
      <c r="CB711" s="7"/>
      <c r="CC711" s="7"/>
      <c r="CD711" s="7"/>
      <c r="CE711" s="7"/>
      <c r="CF711" s="7"/>
      <c r="CG711" s="7"/>
      <c r="CH711" s="7"/>
      <c r="CI711" s="7"/>
      <c r="CJ711" s="7"/>
    </row>
    <row r="712" spans="1:88" ht="15.5">
      <c r="A712" s="7"/>
      <c r="B712" s="8"/>
      <c r="C712" s="179"/>
      <c r="D712" s="6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6"/>
      <c r="Z712" s="6"/>
      <c r="AA712" s="6"/>
      <c r="AB712" s="6"/>
      <c r="AC712" s="6"/>
      <c r="AD712" s="6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  <c r="BY712" s="7"/>
      <c r="BZ712" s="7"/>
      <c r="CA712" s="7"/>
      <c r="CB712" s="7"/>
      <c r="CC712" s="7"/>
      <c r="CD712" s="7"/>
      <c r="CE712" s="7"/>
      <c r="CF712" s="7"/>
      <c r="CG712" s="7"/>
      <c r="CH712" s="7"/>
      <c r="CI712" s="7"/>
      <c r="CJ712" s="7"/>
    </row>
    <row r="713" spans="1:88" ht="15.5">
      <c r="A713" s="7"/>
      <c r="B713" s="8"/>
      <c r="C713" s="179"/>
      <c r="D713" s="6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6"/>
      <c r="Z713" s="6"/>
      <c r="AA713" s="6"/>
      <c r="AB713" s="6"/>
      <c r="AC713" s="6"/>
      <c r="AD713" s="6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  <c r="BY713" s="7"/>
      <c r="BZ713" s="7"/>
      <c r="CA713" s="7"/>
      <c r="CB713" s="7"/>
      <c r="CC713" s="7"/>
      <c r="CD713" s="7"/>
      <c r="CE713" s="7"/>
      <c r="CF713" s="7"/>
      <c r="CG713" s="7"/>
      <c r="CH713" s="7"/>
      <c r="CI713" s="7"/>
      <c r="CJ713" s="7"/>
    </row>
    <row r="714" spans="1:88" ht="15.5">
      <c r="A714" s="7"/>
      <c r="B714" s="8"/>
      <c r="C714" s="179"/>
      <c r="D714" s="6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6"/>
      <c r="Z714" s="6"/>
      <c r="AA714" s="6"/>
      <c r="AB714" s="6"/>
      <c r="AC714" s="6"/>
      <c r="AD714" s="6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  <c r="BY714" s="7"/>
      <c r="BZ714" s="7"/>
      <c r="CA714" s="7"/>
      <c r="CB714" s="7"/>
      <c r="CC714" s="7"/>
      <c r="CD714" s="7"/>
      <c r="CE714" s="7"/>
      <c r="CF714" s="7"/>
      <c r="CG714" s="7"/>
      <c r="CH714" s="7"/>
      <c r="CI714" s="7"/>
      <c r="CJ714" s="7"/>
    </row>
    <row r="715" spans="1:88" ht="15.5">
      <c r="A715" s="7"/>
      <c r="B715" s="8"/>
      <c r="C715" s="179"/>
      <c r="D715" s="6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6"/>
      <c r="Z715" s="6"/>
      <c r="AA715" s="6"/>
      <c r="AB715" s="6"/>
      <c r="AC715" s="6"/>
      <c r="AD715" s="6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  <c r="BY715" s="7"/>
      <c r="BZ715" s="7"/>
      <c r="CA715" s="7"/>
      <c r="CB715" s="7"/>
      <c r="CC715" s="7"/>
      <c r="CD715" s="7"/>
      <c r="CE715" s="7"/>
      <c r="CF715" s="7"/>
      <c r="CG715" s="7"/>
      <c r="CH715" s="7"/>
      <c r="CI715" s="7"/>
      <c r="CJ715" s="7"/>
    </row>
    <row r="716" spans="1:88" ht="15.5">
      <c r="A716" s="7"/>
      <c r="B716" s="8"/>
      <c r="C716" s="179"/>
      <c r="D716" s="6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6"/>
      <c r="Z716" s="6"/>
      <c r="AA716" s="6"/>
      <c r="AB716" s="6"/>
      <c r="AC716" s="6"/>
      <c r="AD716" s="6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  <c r="BY716" s="7"/>
      <c r="BZ716" s="7"/>
      <c r="CA716" s="7"/>
      <c r="CB716" s="7"/>
      <c r="CC716" s="7"/>
      <c r="CD716" s="7"/>
      <c r="CE716" s="7"/>
      <c r="CF716" s="7"/>
      <c r="CG716" s="7"/>
      <c r="CH716" s="7"/>
      <c r="CI716" s="7"/>
      <c r="CJ716" s="7"/>
    </row>
    <row r="717" spans="1:88" ht="15.5">
      <c r="A717" s="7"/>
      <c r="B717" s="8"/>
      <c r="C717" s="179"/>
      <c r="D717" s="6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6"/>
      <c r="Z717" s="6"/>
      <c r="AA717" s="6"/>
      <c r="AB717" s="6"/>
      <c r="AC717" s="6"/>
      <c r="AD717" s="6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  <c r="BY717" s="7"/>
      <c r="BZ717" s="7"/>
      <c r="CA717" s="7"/>
      <c r="CB717" s="7"/>
      <c r="CC717" s="7"/>
      <c r="CD717" s="7"/>
      <c r="CE717" s="7"/>
      <c r="CF717" s="7"/>
      <c r="CG717" s="7"/>
      <c r="CH717" s="7"/>
      <c r="CI717" s="7"/>
      <c r="CJ717" s="7"/>
    </row>
    <row r="718" spans="1:88" ht="15.5">
      <c r="A718" s="7"/>
      <c r="B718" s="8"/>
      <c r="C718" s="179"/>
      <c r="D718" s="6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6"/>
      <c r="Z718" s="6"/>
      <c r="AA718" s="6"/>
      <c r="AB718" s="6"/>
      <c r="AC718" s="6"/>
      <c r="AD718" s="6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  <c r="BY718" s="7"/>
      <c r="BZ718" s="7"/>
      <c r="CA718" s="7"/>
      <c r="CB718" s="7"/>
      <c r="CC718" s="7"/>
      <c r="CD718" s="7"/>
      <c r="CE718" s="7"/>
      <c r="CF718" s="7"/>
      <c r="CG718" s="7"/>
      <c r="CH718" s="7"/>
      <c r="CI718" s="7"/>
      <c r="CJ718" s="7"/>
    </row>
    <row r="719" spans="1:88" ht="15.5">
      <c r="A719" s="7"/>
      <c r="B719" s="8"/>
      <c r="C719" s="179"/>
      <c r="D719" s="6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6"/>
      <c r="Z719" s="6"/>
      <c r="AA719" s="6"/>
      <c r="AB719" s="6"/>
      <c r="AC719" s="6"/>
      <c r="AD719" s="6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  <c r="BY719" s="7"/>
      <c r="BZ719" s="7"/>
      <c r="CA719" s="7"/>
      <c r="CB719" s="7"/>
      <c r="CC719" s="7"/>
      <c r="CD719" s="7"/>
      <c r="CE719" s="7"/>
      <c r="CF719" s="7"/>
      <c r="CG719" s="7"/>
      <c r="CH719" s="7"/>
      <c r="CI719" s="7"/>
      <c r="CJ719" s="7"/>
    </row>
    <row r="720" spans="1:88" ht="15.5">
      <c r="A720" s="7"/>
      <c r="B720" s="8"/>
      <c r="C720" s="179"/>
      <c r="D720" s="6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6"/>
      <c r="Z720" s="6"/>
      <c r="AA720" s="6"/>
      <c r="AB720" s="6"/>
      <c r="AC720" s="6"/>
      <c r="AD720" s="6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  <c r="BY720" s="7"/>
      <c r="BZ720" s="7"/>
      <c r="CA720" s="7"/>
      <c r="CB720" s="7"/>
      <c r="CC720" s="7"/>
      <c r="CD720" s="7"/>
      <c r="CE720" s="7"/>
      <c r="CF720" s="7"/>
      <c r="CG720" s="7"/>
      <c r="CH720" s="7"/>
      <c r="CI720" s="7"/>
      <c r="CJ720" s="7"/>
    </row>
    <row r="721" spans="1:88" ht="15.5">
      <c r="A721" s="7"/>
      <c r="B721" s="8"/>
      <c r="C721" s="179"/>
      <c r="D721" s="6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6"/>
      <c r="Z721" s="6"/>
      <c r="AA721" s="6"/>
      <c r="AB721" s="6"/>
      <c r="AC721" s="6"/>
      <c r="AD721" s="6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  <c r="BY721" s="7"/>
      <c r="BZ721" s="7"/>
      <c r="CA721" s="7"/>
      <c r="CB721" s="7"/>
      <c r="CC721" s="7"/>
      <c r="CD721" s="7"/>
      <c r="CE721" s="7"/>
      <c r="CF721" s="7"/>
      <c r="CG721" s="7"/>
      <c r="CH721" s="7"/>
      <c r="CI721" s="7"/>
      <c r="CJ721" s="7"/>
    </row>
    <row r="722" spans="1:88" ht="15.5">
      <c r="A722" s="7"/>
      <c r="B722" s="8"/>
      <c r="C722" s="179"/>
      <c r="D722" s="6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6"/>
      <c r="Z722" s="6"/>
      <c r="AA722" s="6"/>
      <c r="AB722" s="6"/>
      <c r="AC722" s="6"/>
      <c r="AD722" s="6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  <c r="BY722" s="7"/>
      <c r="BZ722" s="7"/>
      <c r="CA722" s="7"/>
      <c r="CB722" s="7"/>
      <c r="CC722" s="7"/>
      <c r="CD722" s="7"/>
      <c r="CE722" s="7"/>
      <c r="CF722" s="7"/>
      <c r="CG722" s="7"/>
      <c r="CH722" s="7"/>
      <c r="CI722" s="7"/>
      <c r="CJ722" s="7"/>
    </row>
    <row r="723" spans="1:88" ht="15.5">
      <c r="A723" s="7"/>
      <c r="B723" s="8"/>
      <c r="C723" s="179"/>
      <c r="D723" s="6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6"/>
      <c r="Z723" s="6"/>
      <c r="AA723" s="6"/>
      <c r="AB723" s="6"/>
      <c r="AC723" s="6"/>
      <c r="AD723" s="6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  <c r="BY723" s="7"/>
      <c r="BZ723" s="7"/>
      <c r="CA723" s="7"/>
      <c r="CB723" s="7"/>
      <c r="CC723" s="7"/>
      <c r="CD723" s="7"/>
      <c r="CE723" s="7"/>
      <c r="CF723" s="7"/>
      <c r="CG723" s="7"/>
      <c r="CH723" s="7"/>
      <c r="CI723" s="7"/>
      <c r="CJ723" s="7"/>
    </row>
    <row r="724" spans="1:88" ht="15.5">
      <c r="A724" s="7"/>
      <c r="B724" s="8"/>
      <c r="C724" s="179"/>
      <c r="D724" s="6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6"/>
      <c r="Z724" s="6"/>
      <c r="AA724" s="6"/>
      <c r="AB724" s="6"/>
      <c r="AC724" s="6"/>
      <c r="AD724" s="6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  <c r="BY724" s="7"/>
      <c r="BZ724" s="7"/>
      <c r="CA724" s="7"/>
      <c r="CB724" s="7"/>
      <c r="CC724" s="7"/>
      <c r="CD724" s="7"/>
      <c r="CE724" s="7"/>
      <c r="CF724" s="7"/>
      <c r="CG724" s="7"/>
      <c r="CH724" s="7"/>
      <c r="CI724" s="7"/>
      <c r="CJ724" s="7"/>
    </row>
    <row r="725" spans="1:88" ht="15.5">
      <c r="A725" s="7"/>
      <c r="B725" s="8"/>
      <c r="C725" s="179"/>
      <c r="D725" s="6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6"/>
      <c r="Z725" s="6"/>
      <c r="AA725" s="6"/>
      <c r="AB725" s="6"/>
      <c r="AC725" s="6"/>
      <c r="AD725" s="6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  <c r="BY725" s="7"/>
      <c r="BZ725" s="7"/>
      <c r="CA725" s="7"/>
      <c r="CB725" s="7"/>
      <c r="CC725" s="7"/>
      <c r="CD725" s="7"/>
      <c r="CE725" s="7"/>
      <c r="CF725" s="7"/>
      <c r="CG725" s="7"/>
      <c r="CH725" s="7"/>
      <c r="CI725" s="7"/>
      <c r="CJ725" s="7"/>
    </row>
    <row r="726" spans="1:88" ht="15.5">
      <c r="A726" s="7"/>
      <c r="B726" s="8"/>
      <c r="C726" s="179"/>
      <c r="D726" s="6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6"/>
      <c r="Z726" s="6"/>
      <c r="AA726" s="6"/>
      <c r="AB726" s="6"/>
      <c r="AC726" s="6"/>
      <c r="AD726" s="6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  <c r="BY726" s="7"/>
      <c r="BZ726" s="7"/>
      <c r="CA726" s="7"/>
      <c r="CB726" s="7"/>
      <c r="CC726" s="7"/>
      <c r="CD726" s="7"/>
      <c r="CE726" s="7"/>
      <c r="CF726" s="7"/>
      <c r="CG726" s="7"/>
      <c r="CH726" s="7"/>
      <c r="CI726" s="7"/>
      <c r="CJ726" s="7"/>
    </row>
    <row r="727" spans="1:88" ht="15.5">
      <c r="A727" s="7"/>
      <c r="B727" s="8"/>
      <c r="C727" s="179"/>
      <c r="D727" s="6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6"/>
      <c r="Z727" s="6"/>
      <c r="AA727" s="6"/>
      <c r="AB727" s="6"/>
      <c r="AC727" s="6"/>
      <c r="AD727" s="6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  <c r="BY727" s="7"/>
      <c r="BZ727" s="7"/>
      <c r="CA727" s="7"/>
      <c r="CB727" s="7"/>
      <c r="CC727" s="7"/>
      <c r="CD727" s="7"/>
      <c r="CE727" s="7"/>
      <c r="CF727" s="7"/>
      <c r="CG727" s="7"/>
      <c r="CH727" s="7"/>
      <c r="CI727" s="7"/>
      <c r="CJ727" s="7"/>
    </row>
    <row r="728" spans="1:88" ht="15.5">
      <c r="A728" s="7"/>
      <c r="B728" s="8"/>
      <c r="C728" s="179"/>
      <c r="D728" s="6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6"/>
      <c r="Z728" s="6"/>
      <c r="AA728" s="6"/>
      <c r="AB728" s="6"/>
      <c r="AC728" s="6"/>
      <c r="AD728" s="6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  <c r="BY728" s="7"/>
      <c r="BZ728" s="7"/>
      <c r="CA728" s="7"/>
      <c r="CB728" s="7"/>
      <c r="CC728" s="7"/>
      <c r="CD728" s="7"/>
      <c r="CE728" s="7"/>
      <c r="CF728" s="7"/>
      <c r="CG728" s="7"/>
      <c r="CH728" s="7"/>
      <c r="CI728" s="7"/>
      <c r="CJ728" s="7"/>
    </row>
    <row r="729" spans="1:88" ht="15.5">
      <c r="A729" s="7"/>
      <c r="B729" s="8"/>
      <c r="C729" s="179"/>
      <c r="D729" s="6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6"/>
      <c r="Z729" s="6"/>
      <c r="AA729" s="6"/>
      <c r="AB729" s="6"/>
      <c r="AC729" s="6"/>
      <c r="AD729" s="6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  <c r="BY729" s="7"/>
      <c r="BZ729" s="7"/>
      <c r="CA729" s="7"/>
      <c r="CB729" s="7"/>
      <c r="CC729" s="7"/>
      <c r="CD729" s="7"/>
      <c r="CE729" s="7"/>
      <c r="CF729" s="7"/>
      <c r="CG729" s="7"/>
      <c r="CH729" s="7"/>
      <c r="CI729" s="7"/>
      <c r="CJ729" s="7"/>
    </row>
    <row r="730" spans="1:88" ht="15.5">
      <c r="A730" s="7"/>
      <c r="B730" s="8"/>
      <c r="C730" s="179"/>
      <c r="D730" s="6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6"/>
      <c r="Z730" s="6"/>
      <c r="AA730" s="6"/>
      <c r="AB730" s="6"/>
      <c r="AC730" s="6"/>
      <c r="AD730" s="6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  <c r="BY730" s="7"/>
      <c r="BZ730" s="7"/>
      <c r="CA730" s="7"/>
      <c r="CB730" s="7"/>
      <c r="CC730" s="7"/>
      <c r="CD730" s="7"/>
      <c r="CE730" s="7"/>
      <c r="CF730" s="7"/>
      <c r="CG730" s="7"/>
      <c r="CH730" s="7"/>
      <c r="CI730" s="7"/>
      <c r="CJ730" s="7"/>
    </row>
    <row r="731" spans="1:88" ht="15.5">
      <c r="A731" s="7"/>
      <c r="B731" s="8"/>
      <c r="C731" s="179"/>
      <c r="D731" s="6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6"/>
      <c r="Z731" s="6"/>
      <c r="AA731" s="6"/>
      <c r="AB731" s="6"/>
      <c r="AC731" s="6"/>
      <c r="AD731" s="6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  <c r="BY731" s="7"/>
      <c r="BZ731" s="7"/>
      <c r="CA731" s="7"/>
      <c r="CB731" s="7"/>
      <c r="CC731" s="7"/>
      <c r="CD731" s="7"/>
      <c r="CE731" s="7"/>
      <c r="CF731" s="7"/>
      <c r="CG731" s="7"/>
      <c r="CH731" s="7"/>
      <c r="CI731" s="7"/>
      <c r="CJ731" s="7"/>
    </row>
    <row r="732" spans="1:88" ht="15.5">
      <c r="A732" s="7"/>
      <c r="B732" s="8"/>
      <c r="C732" s="179"/>
      <c r="D732" s="6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6"/>
      <c r="Z732" s="6"/>
      <c r="AA732" s="6"/>
      <c r="AB732" s="6"/>
      <c r="AC732" s="6"/>
      <c r="AD732" s="6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  <c r="BY732" s="7"/>
      <c r="BZ732" s="7"/>
      <c r="CA732" s="7"/>
      <c r="CB732" s="7"/>
      <c r="CC732" s="7"/>
      <c r="CD732" s="7"/>
      <c r="CE732" s="7"/>
      <c r="CF732" s="7"/>
      <c r="CG732" s="7"/>
      <c r="CH732" s="7"/>
      <c r="CI732" s="7"/>
      <c r="CJ732" s="7"/>
    </row>
    <row r="733" spans="1:88" ht="15.5">
      <c r="A733" s="7"/>
      <c r="B733" s="8"/>
      <c r="C733" s="179"/>
      <c r="D733" s="6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6"/>
      <c r="Z733" s="6"/>
      <c r="AA733" s="6"/>
      <c r="AB733" s="6"/>
      <c r="AC733" s="6"/>
      <c r="AD733" s="6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  <c r="BY733" s="7"/>
      <c r="BZ733" s="7"/>
      <c r="CA733" s="7"/>
      <c r="CB733" s="7"/>
      <c r="CC733" s="7"/>
      <c r="CD733" s="7"/>
      <c r="CE733" s="7"/>
      <c r="CF733" s="7"/>
      <c r="CG733" s="7"/>
      <c r="CH733" s="7"/>
      <c r="CI733" s="7"/>
      <c r="CJ733" s="7"/>
    </row>
    <row r="734" spans="1:88" ht="15.5">
      <c r="A734" s="7"/>
      <c r="B734" s="8"/>
      <c r="C734" s="179"/>
      <c r="D734" s="6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6"/>
      <c r="Z734" s="6"/>
      <c r="AA734" s="6"/>
      <c r="AB734" s="6"/>
      <c r="AC734" s="6"/>
      <c r="AD734" s="6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  <c r="BY734" s="7"/>
      <c r="BZ734" s="7"/>
      <c r="CA734" s="7"/>
      <c r="CB734" s="7"/>
      <c r="CC734" s="7"/>
      <c r="CD734" s="7"/>
      <c r="CE734" s="7"/>
      <c r="CF734" s="7"/>
      <c r="CG734" s="7"/>
      <c r="CH734" s="7"/>
      <c r="CI734" s="7"/>
      <c r="CJ734" s="7"/>
    </row>
    <row r="735" spans="1:88" ht="15.5">
      <c r="A735" s="7"/>
      <c r="B735" s="8"/>
      <c r="C735" s="179"/>
      <c r="D735" s="6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6"/>
      <c r="Z735" s="6"/>
      <c r="AA735" s="6"/>
      <c r="AB735" s="6"/>
      <c r="AC735" s="6"/>
      <c r="AD735" s="6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  <c r="BY735" s="7"/>
      <c r="BZ735" s="7"/>
      <c r="CA735" s="7"/>
      <c r="CB735" s="7"/>
      <c r="CC735" s="7"/>
      <c r="CD735" s="7"/>
      <c r="CE735" s="7"/>
      <c r="CF735" s="7"/>
      <c r="CG735" s="7"/>
      <c r="CH735" s="7"/>
      <c r="CI735" s="7"/>
      <c r="CJ735" s="7"/>
    </row>
    <row r="736" spans="1:88" ht="15.5">
      <c r="A736" s="7"/>
      <c r="B736" s="8"/>
      <c r="C736" s="179"/>
      <c r="D736" s="6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6"/>
      <c r="Z736" s="6"/>
      <c r="AA736" s="6"/>
      <c r="AB736" s="6"/>
      <c r="AC736" s="6"/>
      <c r="AD736" s="6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  <c r="BY736" s="7"/>
      <c r="BZ736" s="7"/>
      <c r="CA736" s="7"/>
      <c r="CB736" s="7"/>
      <c r="CC736" s="7"/>
      <c r="CD736" s="7"/>
      <c r="CE736" s="7"/>
      <c r="CF736" s="7"/>
      <c r="CG736" s="7"/>
      <c r="CH736" s="7"/>
      <c r="CI736" s="7"/>
      <c r="CJ736" s="7"/>
    </row>
    <row r="737" spans="1:88" ht="15.5">
      <c r="A737" s="7"/>
      <c r="B737" s="8"/>
      <c r="C737" s="179"/>
      <c r="D737" s="6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6"/>
      <c r="Z737" s="6"/>
      <c r="AA737" s="6"/>
      <c r="AB737" s="6"/>
      <c r="AC737" s="6"/>
      <c r="AD737" s="6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  <c r="BY737" s="7"/>
      <c r="BZ737" s="7"/>
      <c r="CA737" s="7"/>
      <c r="CB737" s="7"/>
      <c r="CC737" s="7"/>
      <c r="CD737" s="7"/>
      <c r="CE737" s="7"/>
      <c r="CF737" s="7"/>
      <c r="CG737" s="7"/>
      <c r="CH737" s="7"/>
      <c r="CI737" s="7"/>
      <c r="CJ737" s="7"/>
    </row>
    <row r="738" spans="1:88" ht="15.5">
      <c r="A738" s="7"/>
      <c r="B738" s="8"/>
      <c r="C738" s="179"/>
      <c r="D738" s="6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6"/>
      <c r="Z738" s="6"/>
      <c r="AA738" s="6"/>
      <c r="AB738" s="6"/>
      <c r="AC738" s="6"/>
      <c r="AD738" s="6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  <c r="BY738" s="7"/>
      <c r="BZ738" s="7"/>
      <c r="CA738" s="7"/>
      <c r="CB738" s="7"/>
      <c r="CC738" s="7"/>
      <c r="CD738" s="7"/>
      <c r="CE738" s="7"/>
      <c r="CF738" s="7"/>
      <c r="CG738" s="7"/>
      <c r="CH738" s="7"/>
      <c r="CI738" s="7"/>
      <c r="CJ738" s="7"/>
    </row>
    <row r="739" spans="1:88" ht="15.5">
      <c r="A739" s="7"/>
      <c r="B739" s="8"/>
      <c r="C739" s="179"/>
      <c r="D739" s="6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6"/>
      <c r="Z739" s="6"/>
      <c r="AA739" s="6"/>
      <c r="AB739" s="6"/>
      <c r="AC739" s="6"/>
      <c r="AD739" s="6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  <c r="BY739" s="7"/>
      <c r="BZ739" s="7"/>
      <c r="CA739" s="7"/>
      <c r="CB739" s="7"/>
      <c r="CC739" s="7"/>
      <c r="CD739" s="7"/>
      <c r="CE739" s="7"/>
      <c r="CF739" s="7"/>
      <c r="CG739" s="7"/>
      <c r="CH739" s="7"/>
      <c r="CI739" s="7"/>
      <c r="CJ739" s="7"/>
    </row>
    <row r="740" spans="1:88" ht="15.5">
      <c r="A740" s="7"/>
      <c r="B740" s="8"/>
      <c r="C740" s="179"/>
      <c r="D740" s="6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6"/>
      <c r="Z740" s="6"/>
      <c r="AA740" s="6"/>
      <c r="AB740" s="6"/>
      <c r="AC740" s="6"/>
      <c r="AD740" s="6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</row>
    <row r="741" spans="1:88" ht="15.5">
      <c r="A741" s="7"/>
      <c r="B741" s="8"/>
      <c r="C741" s="179"/>
      <c r="D741" s="6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6"/>
      <c r="Z741" s="6"/>
      <c r="AA741" s="6"/>
      <c r="AB741" s="6"/>
      <c r="AC741" s="6"/>
      <c r="AD741" s="6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</row>
    <row r="742" spans="1:88" ht="15.5">
      <c r="A742" s="7"/>
      <c r="B742" s="8"/>
      <c r="C742" s="179"/>
      <c r="D742" s="6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6"/>
      <c r="Z742" s="6"/>
      <c r="AA742" s="6"/>
      <c r="AB742" s="6"/>
      <c r="AC742" s="6"/>
      <c r="AD742" s="6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  <c r="BY742" s="7"/>
      <c r="BZ742" s="7"/>
      <c r="CA742" s="7"/>
      <c r="CB742" s="7"/>
      <c r="CC742" s="7"/>
      <c r="CD742" s="7"/>
      <c r="CE742" s="7"/>
      <c r="CF742" s="7"/>
      <c r="CG742" s="7"/>
      <c r="CH742" s="7"/>
      <c r="CI742" s="7"/>
      <c r="CJ742" s="7"/>
    </row>
    <row r="743" spans="1:88" ht="15.5">
      <c r="A743" s="7"/>
      <c r="B743" s="8"/>
      <c r="C743" s="179"/>
      <c r="D743" s="6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6"/>
      <c r="Z743" s="6"/>
      <c r="AA743" s="6"/>
      <c r="AB743" s="6"/>
      <c r="AC743" s="6"/>
      <c r="AD743" s="6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  <c r="BY743" s="7"/>
      <c r="BZ743" s="7"/>
      <c r="CA743" s="7"/>
      <c r="CB743" s="7"/>
      <c r="CC743" s="7"/>
      <c r="CD743" s="7"/>
      <c r="CE743" s="7"/>
      <c r="CF743" s="7"/>
      <c r="CG743" s="7"/>
      <c r="CH743" s="7"/>
      <c r="CI743" s="7"/>
      <c r="CJ743" s="7"/>
    </row>
    <row r="744" spans="1:88" ht="15.5">
      <c r="A744" s="7"/>
      <c r="B744" s="8"/>
      <c r="C744" s="179"/>
      <c r="D744" s="6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6"/>
      <c r="Z744" s="6"/>
      <c r="AA744" s="6"/>
      <c r="AB744" s="6"/>
      <c r="AC744" s="6"/>
      <c r="AD744" s="6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  <c r="BY744" s="7"/>
      <c r="BZ744" s="7"/>
      <c r="CA744" s="7"/>
      <c r="CB744" s="7"/>
      <c r="CC744" s="7"/>
      <c r="CD744" s="7"/>
      <c r="CE744" s="7"/>
      <c r="CF744" s="7"/>
      <c r="CG744" s="7"/>
      <c r="CH744" s="7"/>
      <c r="CI744" s="7"/>
      <c r="CJ744" s="7"/>
    </row>
    <row r="745" spans="1:88" ht="15.5">
      <c r="A745" s="7"/>
      <c r="B745" s="8"/>
      <c r="C745" s="179"/>
      <c r="D745" s="6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6"/>
      <c r="Z745" s="6"/>
      <c r="AA745" s="6"/>
      <c r="AB745" s="6"/>
      <c r="AC745" s="6"/>
      <c r="AD745" s="6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  <c r="BY745" s="7"/>
      <c r="BZ745" s="7"/>
      <c r="CA745" s="7"/>
      <c r="CB745" s="7"/>
      <c r="CC745" s="7"/>
      <c r="CD745" s="7"/>
      <c r="CE745" s="7"/>
      <c r="CF745" s="7"/>
      <c r="CG745" s="7"/>
      <c r="CH745" s="7"/>
      <c r="CI745" s="7"/>
      <c r="CJ745" s="7"/>
    </row>
    <row r="746" spans="1:88" ht="15.5">
      <c r="A746" s="7"/>
      <c r="B746" s="8"/>
      <c r="C746" s="179"/>
      <c r="D746" s="6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6"/>
      <c r="Z746" s="6"/>
      <c r="AA746" s="6"/>
      <c r="AB746" s="6"/>
      <c r="AC746" s="6"/>
      <c r="AD746" s="6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  <c r="BY746" s="7"/>
      <c r="BZ746" s="7"/>
      <c r="CA746" s="7"/>
      <c r="CB746" s="7"/>
      <c r="CC746" s="7"/>
      <c r="CD746" s="7"/>
      <c r="CE746" s="7"/>
      <c r="CF746" s="7"/>
      <c r="CG746" s="7"/>
      <c r="CH746" s="7"/>
      <c r="CI746" s="7"/>
      <c r="CJ746" s="7"/>
    </row>
    <row r="747" spans="1:88" ht="15.5">
      <c r="A747" s="7"/>
      <c r="B747" s="8"/>
      <c r="C747" s="179"/>
      <c r="D747" s="6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6"/>
      <c r="Z747" s="6"/>
      <c r="AA747" s="6"/>
      <c r="AB747" s="6"/>
      <c r="AC747" s="6"/>
      <c r="AD747" s="6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  <c r="BY747" s="7"/>
      <c r="BZ747" s="7"/>
      <c r="CA747" s="7"/>
      <c r="CB747" s="7"/>
      <c r="CC747" s="7"/>
      <c r="CD747" s="7"/>
      <c r="CE747" s="7"/>
      <c r="CF747" s="7"/>
      <c r="CG747" s="7"/>
      <c r="CH747" s="7"/>
      <c r="CI747" s="7"/>
      <c r="CJ747" s="7"/>
    </row>
    <row r="748" spans="1:88" ht="15.5">
      <c r="A748" s="7"/>
      <c r="B748" s="8"/>
      <c r="C748" s="179"/>
      <c r="D748" s="6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6"/>
      <c r="Z748" s="6"/>
      <c r="AA748" s="6"/>
      <c r="AB748" s="6"/>
      <c r="AC748" s="6"/>
      <c r="AD748" s="6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  <c r="BY748" s="7"/>
      <c r="BZ748" s="7"/>
      <c r="CA748" s="7"/>
      <c r="CB748" s="7"/>
      <c r="CC748" s="7"/>
      <c r="CD748" s="7"/>
      <c r="CE748" s="7"/>
      <c r="CF748" s="7"/>
      <c r="CG748" s="7"/>
      <c r="CH748" s="7"/>
      <c r="CI748" s="7"/>
      <c r="CJ748" s="7"/>
    </row>
    <row r="749" spans="1:88" ht="15.5">
      <c r="A749" s="7"/>
      <c r="B749" s="8"/>
      <c r="C749" s="179"/>
      <c r="D749" s="6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6"/>
      <c r="Z749" s="6"/>
      <c r="AA749" s="6"/>
      <c r="AB749" s="6"/>
      <c r="AC749" s="6"/>
      <c r="AD749" s="6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  <c r="BY749" s="7"/>
      <c r="BZ749" s="7"/>
      <c r="CA749" s="7"/>
      <c r="CB749" s="7"/>
      <c r="CC749" s="7"/>
      <c r="CD749" s="7"/>
      <c r="CE749" s="7"/>
      <c r="CF749" s="7"/>
      <c r="CG749" s="7"/>
      <c r="CH749" s="7"/>
      <c r="CI749" s="7"/>
      <c r="CJ749" s="7"/>
    </row>
    <row r="750" spans="1:88" ht="15.5">
      <c r="A750" s="7"/>
      <c r="B750" s="8"/>
      <c r="C750" s="179"/>
      <c r="D750" s="6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6"/>
      <c r="Z750" s="6"/>
      <c r="AA750" s="6"/>
      <c r="AB750" s="6"/>
      <c r="AC750" s="6"/>
      <c r="AD750" s="6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  <c r="BY750" s="7"/>
      <c r="BZ750" s="7"/>
      <c r="CA750" s="7"/>
      <c r="CB750" s="7"/>
      <c r="CC750" s="7"/>
      <c r="CD750" s="7"/>
      <c r="CE750" s="7"/>
      <c r="CF750" s="7"/>
      <c r="CG750" s="7"/>
      <c r="CH750" s="7"/>
      <c r="CI750" s="7"/>
      <c r="CJ750" s="7"/>
    </row>
    <row r="751" spans="1:88" ht="15.5">
      <c r="A751" s="7"/>
      <c r="B751" s="8"/>
      <c r="C751" s="179"/>
      <c r="D751" s="6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6"/>
      <c r="Z751" s="6"/>
      <c r="AA751" s="6"/>
      <c r="AB751" s="6"/>
      <c r="AC751" s="6"/>
      <c r="AD751" s="6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  <c r="BY751" s="7"/>
      <c r="BZ751" s="7"/>
      <c r="CA751" s="7"/>
      <c r="CB751" s="7"/>
      <c r="CC751" s="7"/>
      <c r="CD751" s="7"/>
      <c r="CE751" s="7"/>
      <c r="CF751" s="7"/>
      <c r="CG751" s="7"/>
      <c r="CH751" s="7"/>
      <c r="CI751" s="7"/>
      <c r="CJ751" s="7"/>
    </row>
    <row r="752" spans="1:88" ht="15.5">
      <c r="A752" s="7"/>
      <c r="B752" s="8"/>
      <c r="C752" s="179"/>
      <c r="D752" s="6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6"/>
      <c r="Z752" s="6"/>
      <c r="AA752" s="6"/>
      <c r="AB752" s="6"/>
      <c r="AC752" s="6"/>
      <c r="AD752" s="6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  <c r="BY752" s="7"/>
      <c r="BZ752" s="7"/>
      <c r="CA752" s="7"/>
      <c r="CB752" s="7"/>
      <c r="CC752" s="7"/>
      <c r="CD752" s="7"/>
      <c r="CE752" s="7"/>
      <c r="CF752" s="7"/>
      <c r="CG752" s="7"/>
      <c r="CH752" s="7"/>
      <c r="CI752" s="7"/>
      <c r="CJ752" s="7"/>
    </row>
    <row r="753" spans="1:88" ht="15.5">
      <c r="A753" s="7"/>
      <c r="B753" s="8"/>
      <c r="C753" s="179"/>
      <c r="D753" s="6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6"/>
      <c r="Z753" s="6"/>
      <c r="AA753" s="6"/>
      <c r="AB753" s="6"/>
      <c r="AC753" s="6"/>
      <c r="AD753" s="6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  <c r="BY753" s="7"/>
      <c r="BZ753" s="7"/>
      <c r="CA753" s="7"/>
      <c r="CB753" s="7"/>
      <c r="CC753" s="7"/>
      <c r="CD753" s="7"/>
      <c r="CE753" s="7"/>
      <c r="CF753" s="7"/>
      <c r="CG753" s="7"/>
      <c r="CH753" s="7"/>
      <c r="CI753" s="7"/>
      <c r="CJ753" s="7"/>
    </row>
    <row r="754" spans="1:88" ht="15.5">
      <c r="A754" s="7"/>
      <c r="B754" s="8"/>
      <c r="C754" s="179"/>
      <c r="D754" s="6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6"/>
      <c r="Z754" s="6"/>
      <c r="AA754" s="6"/>
      <c r="AB754" s="6"/>
      <c r="AC754" s="6"/>
      <c r="AD754" s="6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  <c r="BY754" s="7"/>
      <c r="BZ754" s="7"/>
      <c r="CA754" s="7"/>
      <c r="CB754" s="7"/>
      <c r="CC754" s="7"/>
      <c r="CD754" s="7"/>
      <c r="CE754" s="7"/>
      <c r="CF754" s="7"/>
      <c r="CG754" s="7"/>
      <c r="CH754" s="7"/>
      <c r="CI754" s="7"/>
      <c r="CJ754" s="7"/>
    </row>
    <row r="755" spans="1:88" ht="15.5">
      <c r="A755" s="7"/>
      <c r="B755" s="8"/>
      <c r="C755" s="179"/>
      <c r="D755" s="6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6"/>
      <c r="Z755" s="6"/>
      <c r="AA755" s="6"/>
      <c r="AB755" s="6"/>
      <c r="AC755" s="6"/>
      <c r="AD755" s="6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  <c r="BY755" s="7"/>
      <c r="BZ755" s="7"/>
      <c r="CA755" s="7"/>
      <c r="CB755" s="7"/>
      <c r="CC755" s="7"/>
      <c r="CD755" s="7"/>
      <c r="CE755" s="7"/>
      <c r="CF755" s="7"/>
      <c r="CG755" s="7"/>
      <c r="CH755" s="7"/>
      <c r="CI755" s="7"/>
      <c r="CJ755" s="7"/>
    </row>
    <row r="756" spans="1:88" ht="15.5">
      <c r="A756" s="7"/>
      <c r="B756" s="8"/>
      <c r="C756" s="179"/>
      <c r="D756" s="6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6"/>
      <c r="Z756" s="6"/>
      <c r="AA756" s="6"/>
      <c r="AB756" s="6"/>
      <c r="AC756" s="6"/>
      <c r="AD756" s="6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</row>
    <row r="757" spans="1:88" ht="15.5">
      <c r="A757" s="7"/>
      <c r="B757" s="8"/>
      <c r="C757" s="179"/>
      <c r="D757" s="6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6"/>
      <c r="Z757" s="6"/>
      <c r="AA757" s="6"/>
      <c r="AB757" s="6"/>
      <c r="AC757" s="6"/>
      <c r="AD757" s="6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  <c r="BY757" s="7"/>
      <c r="BZ757" s="7"/>
      <c r="CA757" s="7"/>
      <c r="CB757" s="7"/>
      <c r="CC757" s="7"/>
      <c r="CD757" s="7"/>
      <c r="CE757" s="7"/>
      <c r="CF757" s="7"/>
      <c r="CG757" s="7"/>
      <c r="CH757" s="7"/>
      <c r="CI757" s="7"/>
      <c r="CJ757" s="7"/>
    </row>
    <row r="758" spans="1:88" ht="15.5">
      <c r="A758" s="7"/>
      <c r="B758" s="8"/>
      <c r="C758" s="179"/>
      <c r="D758" s="6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6"/>
      <c r="Z758" s="6"/>
      <c r="AA758" s="6"/>
      <c r="AB758" s="6"/>
      <c r="AC758" s="6"/>
      <c r="AD758" s="6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  <c r="BY758" s="7"/>
      <c r="BZ758" s="7"/>
      <c r="CA758" s="7"/>
      <c r="CB758" s="7"/>
      <c r="CC758" s="7"/>
      <c r="CD758" s="7"/>
      <c r="CE758" s="7"/>
      <c r="CF758" s="7"/>
      <c r="CG758" s="7"/>
      <c r="CH758" s="7"/>
      <c r="CI758" s="7"/>
      <c r="CJ758" s="7"/>
    </row>
    <row r="759" spans="1:88" ht="15.5">
      <c r="A759" s="7"/>
      <c r="B759" s="8"/>
      <c r="C759" s="179"/>
      <c r="D759" s="6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6"/>
      <c r="Z759" s="6"/>
      <c r="AA759" s="6"/>
      <c r="AB759" s="6"/>
      <c r="AC759" s="6"/>
      <c r="AD759" s="6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  <c r="BY759" s="7"/>
      <c r="BZ759" s="7"/>
      <c r="CA759" s="7"/>
      <c r="CB759" s="7"/>
      <c r="CC759" s="7"/>
      <c r="CD759" s="7"/>
      <c r="CE759" s="7"/>
      <c r="CF759" s="7"/>
      <c r="CG759" s="7"/>
      <c r="CH759" s="7"/>
      <c r="CI759" s="7"/>
      <c r="CJ759" s="7"/>
    </row>
    <row r="760" spans="1:88" ht="15.5">
      <c r="A760" s="7"/>
      <c r="B760" s="8"/>
      <c r="C760" s="179"/>
      <c r="D760" s="6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6"/>
      <c r="Z760" s="6"/>
      <c r="AA760" s="6"/>
      <c r="AB760" s="6"/>
      <c r="AC760" s="6"/>
      <c r="AD760" s="6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  <c r="BY760" s="7"/>
      <c r="BZ760" s="7"/>
      <c r="CA760" s="7"/>
      <c r="CB760" s="7"/>
      <c r="CC760" s="7"/>
      <c r="CD760" s="7"/>
      <c r="CE760" s="7"/>
      <c r="CF760" s="7"/>
      <c r="CG760" s="7"/>
      <c r="CH760" s="7"/>
      <c r="CI760" s="7"/>
      <c r="CJ760" s="7"/>
    </row>
    <row r="761" spans="1:88" ht="15.5">
      <c r="A761" s="7"/>
      <c r="B761" s="8"/>
      <c r="C761" s="179"/>
      <c r="D761" s="6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6"/>
      <c r="Z761" s="6"/>
      <c r="AA761" s="6"/>
      <c r="AB761" s="6"/>
      <c r="AC761" s="6"/>
      <c r="AD761" s="6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  <c r="BY761" s="7"/>
      <c r="BZ761" s="7"/>
      <c r="CA761" s="7"/>
      <c r="CB761" s="7"/>
      <c r="CC761" s="7"/>
      <c r="CD761" s="7"/>
      <c r="CE761" s="7"/>
      <c r="CF761" s="7"/>
      <c r="CG761" s="7"/>
      <c r="CH761" s="7"/>
      <c r="CI761" s="7"/>
      <c r="CJ761" s="7"/>
    </row>
    <row r="762" spans="1:88" ht="15.5">
      <c r="A762" s="7"/>
      <c r="B762" s="8"/>
      <c r="C762" s="179"/>
      <c r="D762" s="6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6"/>
      <c r="Z762" s="6"/>
      <c r="AA762" s="6"/>
      <c r="AB762" s="6"/>
      <c r="AC762" s="6"/>
      <c r="AD762" s="6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  <c r="BY762" s="7"/>
      <c r="BZ762" s="7"/>
      <c r="CA762" s="7"/>
      <c r="CB762" s="7"/>
      <c r="CC762" s="7"/>
      <c r="CD762" s="7"/>
      <c r="CE762" s="7"/>
      <c r="CF762" s="7"/>
      <c r="CG762" s="7"/>
      <c r="CH762" s="7"/>
      <c r="CI762" s="7"/>
      <c r="CJ762" s="7"/>
    </row>
    <row r="763" spans="1:88" ht="15.5">
      <c r="A763" s="7"/>
      <c r="B763" s="8"/>
      <c r="C763" s="179"/>
      <c r="D763" s="6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6"/>
      <c r="Z763" s="6"/>
      <c r="AA763" s="6"/>
      <c r="AB763" s="6"/>
      <c r="AC763" s="6"/>
      <c r="AD763" s="6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  <c r="BY763" s="7"/>
      <c r="BZ763" s="7"/>
      <c r="CA763" s="7"/>
      <c r="CB763" s="7"/>
      <c r="CC763" s="7"/>
      <c r="CD763" s="7"/>
      <c r="CE763" s="7"/>
      <c r="CF763" s="7"/>
      <c r="CG763" s="7"/>
      <c r="CH763" s="7"/>
      <c r="CI763" s="7"/>
      <c r="CJ763" s="7"/>
    </row>
    <row r="764" spans="1:88" ht="15.5">
      <c r="A764" s="7"/>
      <c r="B764" s="8"/>
      <c r="C764" s="179"/>
      <c r="D764" s="6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6"/>
      <c r="Z764" s="6"/>
      <c r="AA764" s="6"/>
      <c r="AB764" s="6"/>
      <c r="AC764" s="6"/>
      <c r="AD764" s="6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  <c r="BY764" s="7"/>
      <c r="BZ764" s="7"/>
      <c r="CA764" s="7"/>
      <c r="CB764" s="7"/>
      <c r="CC764" s="7"/>
      <c r="CD764" s="7"/>
      <c r="CE764" s="7"/>
      <c r="CF764" s="7"/>
      <c r="CG764" s="7"/>
      <c r="CH764" s="7"/>
      <c r="CI764" s="7"/>
      <c r="CJ764" s="7"/>
    </row>
    <row r="765" spans="1:88" ht="15.5">
      <c r="A765" s="7"/>
      <c r="B765" s="8"/>
      <c r="C765" s="179"/>
      <c r="D765" s="6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6"/>
      <c r="Z765" s="6"/>
      <c r="AA765" s="6"/>
      <c r="AB765" s="6"/>
      <c r="AC765" s="6"/>
      <c r="AD765" s="6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  <c r="BY765" s="7"/>
      <c r="BZ765" s="7"/>
      <c r="CA765" s="7"/>
      <c r="CB765" s="7"/>
      <c r="CC765" s="7"/>
      <c r="CD765" s="7"/>
      <c r="CE765" s="7"/>
      <c r="CF765" s="7"/>
      <c r="CG765" s="7"/>
      <c r="CH765" s="7"/>
      <c r="CI765" s="7"/>
      <c r="CJ765" s="7"/>
    </row>
    <row r="766" spans="1:88" ht="15.5">
      <c r="A766" s="7"/>
      <c r="B766" s="8"/>
      <c r="C766" s="179"/>
      <c r="D766" s="6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6"/>
      <c r="Z766" s="6"/>
      <c r="AA766" s="6"/>
      <c r="AB766" s="6"/>
      <c r="AC766" s="6"/>
      <c r="AD766" s="6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  <c r="BY766" s="7"/>
      <c r="BZ766" s="7"/>
      <c r="CA766" s="7"/>
      <c r="CB766" s="7"/>
      <c r="CC766" s="7"/>
      <c r="CD766" s="7"/>
      <c r="CE766" s="7"/>
      <c r="CF766" s="7"/>
      <c r="CG766" s="7"/>
      <c r="CH766" s="7"/>
      <c r="CI766" s="7"/>
      <c r="CJ766" s="7"/>
    </row>
    <row r="767" spans="1:88" ht="15.5">
      <c r="A767" s="7"/>
      <c r="B767" s="8"/>
      <c r="C767" s="179"/>
      <c r="D767" s="6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6"/>
      <c r="Z767" s="6"/>
      <c r="AA767" s="6"/>
      <c r="AB767" s="6"/>
      <c r="AC767" s="6"/>
      <c r="AD767" s="6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  <c r="BY767" s="7"/>
      <c r="BZ767" s="7"/>
      <c r="CA767" s="7"/>
      <c r="CB767" s="7"/>
      <c r="CC767" s="7"/>
      <c r="CD767" s="7"/>
      <c r="CE767" s="7"/>
      <c r="CF767" s="7"/>
      <c r="CG767" s="7"/>
      <c r="CH767" s="7"/>
      <c r="CI767" s="7"/>
      <c r="CJ767" s="7"/>
    </row>
    <row r="768" spans="1:88" ht="15.5">
      <c r="A768" s="7"/>
      <c r="B768" s="8"/>
      <c r="C768" s="179"/>
      <c r="D768" s="6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6"/>
      <c r="Z768" s="6"/>
      <c r="AA768" s="6"/>
      <c r="AB768" s="6"/>
      <c r="AC768" s="6"/>
      <c r="AD768" s="6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  <c r="BY768" s="7"/>
      <c r="BZ768" s="7"/>
      <c r="CA768" s="7"/>
      <c r="CB768" s="7"/>
      <c r="CC768" s="7"/>
      <c r="CD768" s="7"/>
      <c r="CE768" s="7"/>
      <c r="CF768" s="7"/>
      <c r="CG768" s="7"/>
      <c r="CH768" s="7"/>
      <c r="CI768" s="7"/>
      <c r="CJ768" s="7"/>
    </row>
    <row r="769" spans="1:88" ht="15.5">
      <c r="A769" s="7"/>
      <c r="B769" s="8"/>
      <c r="C769" s="179"/>
      <c r="D769" s="6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6"/>
      <c r="Z769" s="6"/>
      <c r="AA769" s="6"/>
      <c r="AB769" s="6"/>
      <c r="AC769" s="6"/>
      <c r="AD769" s="6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  <c r="BY769" s="7"/>
      <c r="BZ769" s="7"/>
      <c r="CA769" s="7"/>
      <c r="CB769" s="7"/>
      <c r="CC769" s="7"/>
      <c r="CD769" s="7"/>
      <c r="CE769" s="7"/>
      <c r="CF769" s="7"/>
      <c r="CG769" s="7"/>
      <c r="CH769" s="7"/>
      <c r="CI769" s="7"/>
      <c r="CJ769" s="7"/>
    </row>
    <row r="770" spans="1:88" ht="15.5">
      <c r="A770" s="7"/>
      <c r="B770" s="8"/>
      <c r="C770" s="179"/>
      <c r="D770" s="6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6"/>
      <c r="Z770" s="6"/>
      <c r="AA770" s="6"/>
      <c r="AB770" s="6"/>
      <c r="AC770" s="6"/>
      <c r="AD770" s="6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  <c r="BY770" s="7"/>
      <c r="BZ770" s="7"/>
      <c r="CA770" s="7"/>
      <c r="CB770" s="7"/>
      <c r="CC770" s="7"/>
      <c r="CD770" s="7"/>
      <c r="CE770" s="7"/>
      <c r="CF770" s="7"/>
      <c r="CG770" s="7"/>
      <c r="CH770" s="7"/>
      <c r="CI770" s="7"/>
      <c r="CJ770" s="7"/>
    </row>
    <row r="771" spans="1:88" ht="15.5">
      <c r="A771" s="7"/>
      <c r="B771" s="8"/>
      <c r="C771" s="179"/>
      <c r="D771" s="6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6"/>
      <c r="Z771" s="6"/>
      <c r="AA771" s="6"/>
      <c r="AB771" s="6"/>
      <c r="AC771" s="6"/>
      <c r="AD771" s="6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  <c r="BY771" s="7"/>
      <c r="BZ771" s="7"/>
      <c r="CA771" s="7"/>
      <c r="CB771" s="7"/>
      <c r="CC771" s="7"/>
      <c r="CD771" s="7"/>
      <c r="CE771" s="7"/>
      <c r="CF771" s="7"/>
      <c r="CG771" s="7"/>
      <c r="CH771" s="7"/>
      <c r="CI771" s="7"/>
      <c r="CJ771" s="7"/>
    </row>
    <row r="772" spans="1:88" ht="15.5">
      <c r="A772" s="7"/>
      <c r="B772" s="8"/>
      <c r="C772" s="179"/>
      <c r="D772" s="6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6"/>
      <c r="Z772" s="6"/>
      <c r="AA772" s="6"/>
      <c r="AB772" s="6"/>
      <c r="AC772" s="6"/>
      <c r="AD772" s="6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  <c r="BY772" s="7"/>
      <c r="BZ772" s="7"/>
      <c r="CA772" s="7"/>
      <c r="CB772" s="7"/>
      <c r="CC772" s="7"/>
      <c r="CD772" s="7"/>
      <c r="CE772" s="7"/>
      <c r="CF772" s="7"/>
      <c r="CG772" s="7"/>
      <c r="CH772" s="7"/>
      <c r="CI772" s="7"/>
      <c r="CJ772" s="7"/>
    </row>
    <row r="773" spans="1:88" ht="15.5">
      <c r="A773" s="7"/>
      <c r="B773" s="8"/>
      <c r="C773" s="179"/>
      <c r="D773" s="6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6"/>
      <c r="Z773" s="6"/>
      <c r="AA773" s="6"/>
      <c r="AB773" s="6"/>
      <c r="AC773" s="6"/>
      <c r="AD773" s="6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  <c r="BY773" s="7"/>
      <c r="BZ773" s="7"/>
      <c r="CA773" s="7"/>
      <c r="CB773" s="7"/>
      <c r="CC773" s="7"/>
      <c r="CD773" s="7"/>
      <c r="CE773" s="7"/>
      <c r="CF773" s="7"/>
      <c r="CG773" s="7"/>
      <c r="CH773" s="7"/>
      <c r="CI773" s="7"/>
      <c r="CJ773" s="7"/>
    </row>
    <row r="774" spans="1:88" ht="15.5">
      <c r="A774" s="7"/>
      <c r="B774" s="8"/>
      <c r="C774" s="179"/>
      <c r="D774" s="6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6"/>
      <c r="Z774" s="6"/>
      <c r="AA774" s="6"/>
      <c r="AB774" s="6"/>
      <c r="AC774" s="6"/>
      <c r="AD774" s="6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  <c r="BY774" s="7"/>
      <c r="BZ774" s="7"/>
      <c r="CA774" s="7"/>
      <c r="CB774" s="7"/>
      <c r="CC774" s="7"/>
      <c r="CD774" s="7"/>
      <c r="CE774" s="7"/>
      <c r="CF774" s="7"/>
      <c r="CG774" s="7"/>
      <c r="CH774" s="7"/>
      <c r="CI774" s="7"/>
      <c r="CJ774" s="7"/>
    </row>
    <row r="775" spans="1:88" ht="15.5">
      <c r="A775" s="7"/>
      <c r="B775" s="8"/>
      <c r="C775" s="179"/>
      <c r="D775" s="6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6"/>
      <c r="Z775" s="6"/>
      <c r="AA775" s="6"/>
      <c r="AB775" s="6"/>
      <c r="AC775" s="6"/>
      <c r="AD775" s="6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  <c r="BY775" s="7"/>
      <c r="BZ775" s="7"/>
      <c r="CA775" s="7"/>
      <c r="CB775" s="7"/>
      <c r="CC775" s="7"/>
      <c r="CD775" s="7"/>
      <c r="CE775" s="7"/>
      <c r="CF775" s="7"/>
      <c r="CG775" s="7"/>
      <c r="CH775" s="7"/>
      <c r="CI775" s="7"/>
      <c r="CJ775" s="7"/>
    </row>
    <row r="776" spans="1:88" ht="15.5">
      <c r="A776" s="7"/>
      <c r="B776" s="8"/>
      <c r="C776" s="179"/>
      <c r="D776" s="6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6"/>
      <c r="Z776" s="6"/>
      <c r="AA776" s="6"/>
      <c r="AB776" s="6"/>
      <c r="AC776" s="6"/>
      <c r="AD776" s="6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  <c r="BY776" s="7"/>
      <c r="BZ776" s="7"/>
      <c r="CA776" s="7"/>
      <c r="CB776" s="7"/>
      <c r="CC776" s="7"/>
      <c r="CD776" s="7"/>
      <c r="CE776" s="7"/>
      <c r="CF776" s="7"/>
      <c r="CG776" s="7"/>
      <c r="CH776" s="7"/>
      <c r="CI776" s="7"/>
      <c r="CJ776" s="7"/>
    </row>
    <row r="777" spans="1:88" ht="15.5">
      <c r="A777" s="7"/>
      <c r="B777" s="8"/>
      <c r="C777" s="179"/>
      <c r="D777" s="6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6"/>
      <c r="Z777" s="6"/>
      <c r="AA777" s="6"/>
      <c r="AB777" s="6"/>
      <c r="AC777" s="6"/>
      <c r="AD777" s="6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  <c r="BY777" s="7"/>
      <c r="BZ777" s="7"/>
      <c r="CA777" s="7"/>
      <c r="CB777" s="7"/>
      <c r="CC777" s="7"/>
      <c r="CD777" s="7"/>
      <c r="CE777" s="7"/>
      <c r="CF777" s="7"/>
      <c r="CG777" s="7"/>
      <c r="CH777" s="7"/>
      <c r="CI777" s="7"/>
      <c r="CJ777" s="7"/>
    </row>
    <row r="778" spans="1:88" ht="15.5">
      <c r="A778" s="7"/>
      <c r="B778" s="8"/>
      <c r="C778" s="179"/>
      <c r="D778" s="6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6"/>
      <c r="Z778" s="6"/>
      <c r="AA778" s="6"/>
      <c r="AB778" s="6"/>
      <c r="AC778" s="6"/>
      <c r="AD778" s="6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  <c r="BY778" s="7"/>
      <c r="BZ778" s="7"/>
      <c r="CA778" s="7"/>
      <c r="CB778" s="7"/>
      <c r="CC778" s="7"/>
      <c r="CD778" s="7"/>
      <c r="CE778" s="7"/>
      <c r="CF778" s="7"/>
      <c r="CG778" s="7"/>
      <c r="CH778" s="7"/>
      <c r="CI778" s="7"/>
      <c r="CJ778" s="7"/>
    </row>
    <row r="779" spans="1:88" ht="15.5">
      <c r="A779" s="7"/>
      <c r="B779" s="8"/>
      <c r="C779" s="179"/>
      <c r="D779" s="6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6"/>
      <c r="Z779" s="6"/>
      <c r="AA779" s="6"/>
      <c r="AB779" s="6"/>
      <c r="AC779" s="6"/>
      <c r="AD779" s="6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  <c r="BY779" s="7"/>
      <c r="BZ779" s="7"/>
      <c r="CA779" s="7"/>
      <c r="CB779" s="7"/>
      <c r="CC779" s="7"/>
      <c r="CD779" s="7"/>
      <c r="CE779" s="7"/>
      <c r="CF779" s="7"/>
      <c r="CG779" s="7"/>
      <c r="CH779" s="7"/>
      <c r="CI779" s="7"/>
      <c r="CJ779" s="7"/>
    </row>
    <row r="780" spans="1:88" ht="15.5">
      <c r="A780" s="7"/>
      <c r="B780" s="8"/>
      <c r="C780" s="179"/>
      <c r="D780" s="6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6"/>
      <c r="Z780" s="6"/>
      <c r="AA780" s="6"/>
      <c r="AB780" s="6"/>
      <c r="AC780" s="6"/>
      <c r="AD780" s="6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  <c r="BY780" s="7"/>
      <c r="BZ780" s="7"/>
      <c r="CA780" s="7"/>
      <c r="CB780" s="7"/>
      <c r="CC780" s="7"/>
      <c r="CD780" s="7"/>
      <c r="CE780" s="7"/>
      <c r="CF780" s="7"/>
      <c r="CG780" s="7"/>
      <c r="CH780" s="7"/>
      <c r="CI780" s="7"/>
      <c r="CJ780" s="7"/>
    </row>
    <row r="781" spans="1:88" ht="15.5">
      <c r="A781" s="7"/>
      <c r="B781" s="8"/>
      <c r="C781" s="179"/>
      <c r="D781" s="6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6"/>
      <c r="Z781" s="6"/>
      <c r="AA781" s="6"/>
      <c r="AB781" s="6"/>
      <c r="AC781" s="6"/>
      <c r="AD781" s="6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  <c r="BY781" s="7"/>
      <c r="BZ781" s="7"/>
      <c r="CA781" s="7"/>
      <c r="CB781" s="7"/>
      <c r="CC781" s="7"/>
      <c r="CD781" s="7"/>
      <c r="CE781" s="7"/>
      <c r="CF781" s="7"/>
      <c r="CG781" s="7"/>
      <c r="CH781" s="7"/>
      <c r="CI781" s="7"/>
      <c r="CJ781" s="7"/>
    </row>
    <row r="782" spans="1:88" ht="15.5">
      <c r="A782" s="7"/>
      <c r="B782" s="8"/>
      <c r="C782" s="179"/>
      <c r="D782" s="6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6"/>
      <c r="Z782" s="6"/>
      <c r="AA782" s="6"/>
      <c r="AB782" s="6"/>
      <c r="AC782" s="6"/>
      <c r="AD782" s="6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  <c r="BY782" s="7"/>
      <c r="BZ782" s="7"/>
      <c r="CA782" s="7"/>
      <c r="CB782" s="7"/>
      <c r="CC782" s="7"/>
      <c r="CD782" s="7"/>
      <c r="CE782" s="7"/>
      <c r="CF782" s="7"/>
      <c r="CG782" s="7"/>
      <c r="CH782" s="7"/>
      <c r="CI782" s="7"/>
      <c r="CJ782" s="7"/>
    </row>
    <row r="783" spans="1:88" ht="15.5">
      <c r="A783" s="7"/>
      <c r="B783" s="8"/>
      <c r="C783" s="179"/>
      <c r="D783" s="6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6"/>
      <c r="Z783" s="6"/>
      <c r="AA783" s="6"/>
      <c r="AB783" s="6"/>
      <c r="AC783" s="6"/>
      <c r="AD783" s="6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  <c r="BY783" s="7"/>
      <c r="BZ783" s="7"/>
      <c r="CA783" s="7"/>
      <c r="CB783" s="7"/>
      <c r="CC783" s="7"/>
      <c r="CD783" s="7"/>
      <c r="CE783" s="7"/>
      <c r="CF783" s="7"/>
      <c r="CG783" s="7"/>
      <c r="CH783" s="7"/>
      <c r="CI783" s="7"/>
      <c r="CJ783" s="7"/>
    </row>
    <row r="784" spans="1:88" ht="15.5">
      <c r="A784" s="7"/>
      <c r="B784" s="8"/>
      <c r="C784" s="179"/>
      <c r="D784" s="6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6"/>
      <c r="Z784" s="6"/>
      <c r="AA784" s="6"/>
      <c r="AB784" s="6"/>
      <c r="AC784" s="6"/>
      <c r="AD784" s="6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  <c r="BY784" s="7"/>
      <c r="BZ784" s="7"/>
      <c r="CA784" s="7"/>
      <c r="CB784" s="7"/>
      <c r="CC784" s="7"/>
      <c r="CD784" s="7"/>
      <c r="CE784" s="7"/>
      <c r="CF784" s="7"/>
      <c r="CG784" s="7"/>
      <c r="CH784" s="7"/>
      <c r="CI784" s="7"/>
      <c r="CJ784" s="7"/>
    </row>
    <row r="785" spans="1:88" ht="15.5">
      <c r="A785" s="7"/>
      <c r="B785" s="8"/>
      <c r="C785" s="179"/>
      <c r="D785" s="6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6"/>
      <c r="Z785" s="6"/>
      <c r="AA785" s="6"/>
      <c r="AB785" s="6"/>
      <c r="AC785" s="6"/>
      <c r="AD785" s="6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  <c r="BY785" s="7"/>
      <c r="BZ785" s="7"/>
      <c r="CA785" s="7"/>
      <c r="CB785" s="7"/>
      <c r="CC785" s="7"/>
      <c r="CD785" s="7"/>
      <c r="CE785" s="7"/>
      <c r="CF785" s="7"/>
      <c r="CG785" s="7"/>
      <c r="CH785" s="7"/>
      <c r="CI785" s="7"/>
      <c r="CJ785" s="7"/>
    </row>
    <row r="786" spans="1:88" ht="15.5">
      <c r="A786" s="7"/>
      <c r="B786" s="8"/>
      <c r="C786" s="179"/>
      <c r="D786" s="6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6"/>
      <c r="Z786" s="6"/>
      <c r="AA786" s="6"/>
      <c r="AB786" s="6"/>
      <c r="AC786" s="6"/>
      <c r="AD786" s="6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  <c r="BY786" s="7"/>
      <c r="BZ786" s="7"/>
      <c r="CA786" s="7"/>
      <c r="CB786" s="7"/>
      <c r="CC786" s="7"/>
      <c r="CD786" s="7"/>
      <c r="CE786" s="7"/>
      <c r="CF786" s="7"/>
      <c r="CG786" s="7"/>
      <c r="CH786" s="7"/>
      <c r="CI786" s="7"/>
      <c r="CJ786" s="7"/>
    </row>
    <row r="787" spans="1:88" ht="15.5">
      <c r="A787" s="7"/>
      <c r="B787" s="8"/>
      <c r="C787" s="179"/>
      <c r="D787" s="6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6"/>
      <c r="Z787" s="6"/>
      <c r="AA787" s="6"/>
      <c r="AB787" s="6"/>
      <c r="AC787" s="6"/>
      <c r="AD787" s="6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  <c r="BY787" s="7"/>
      <c r="BZ787" s="7"/>
      <c r="CA787" s="7"/>
      <c r="CB787" s="7"/>
      <c r="CC787" s="7"/>
      <c r="CD787" s="7"/>
      <c r="CE787" s="7"/>
      <c r="CF787" s="7"/>
      <c r="CG787" s="7"/>
      <c r="CH787" s="7"/>
      <c r="CI787" s="7"/>
      <c r="CJ787" s="7"/>
    </row>
    <row r="788" spans="1:88" ht="15.5">
      <c r="A788" s="7"/>
      <c r="B788" s="8"/>
      <c r="C788" s="179"/>
      <c r="D788" s="6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6"/>
      <c r="Z788" s="6"/>
      <c r="AA788" s="6"/>
      <c r="AB788" s="6"/>
      <c r="AC788" s="6"/>
      <c r="AD788" s="6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</row>
    <row r="789" spans="1:88" ht="15.5">
      <c r="A789" s="7"/>
      <c r="B789" s="8"/>
      <c r="C789" s="179"/>
      <c r="D789" s="6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6"/>
      <c r="Z789" s="6"/>
      <c r="AA789" s="6"/>
      <c r="AB789" s="6"/>
      <c r="AC789" s="6"/>
      <c r="AD789" s="6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  <c r="BY789" s="7"/>
      <c r="BZ789" s="7"/>
      <c r="CA789" s="7"/>
      <c r="CB789" s="7"/>
      <c r="CC789" s="7"/>
      <c r="CD789" s="7"/>
      <c r="CE789" s="7"/>
      <c r="CF789" s="7"/>
      <c r="CG789" s="7"/>
      <c r="CH789" s="7"/>
      <c r="CI789" s="7"/>
      <c r="CJ789" s="7"/>
    </row>
    <row r="790" spans="1:88" ht="15.5">
      <c r="A790" s="7"/>
      <c r="B790" s="8"/>
      <c r="C790" s="179"/>
      <c r="D790" s="6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6"/>
      <c r="Z790" s="6"/>
      <c r="AA790" s="6"/>
      <c r="AB790" s="6"/>
      <c r="AC790" s="6"/>
      <c r="AD790" s="6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  <c r="BY790" s="7"/>
      <c r="BZ790" s="7"/>
      <c r="CA790" s="7"/>
      <c r="CB790" s="7"/>
      <c r="CC790" s="7"/>
      <c r="CD790" s="7"/>
      <c r="CE790" s="7"/>
      <c r="CF790" s="7"/>
      <c r="CG790" s="7"/>
      <c r="CH790" s="7"/>
      <c r="CI790" s="7"/>
      <c r="CJ790" s="7"/>
    </row>
    <row r="791" spans="1:88" ht="15.5">
      <c r="A791" s="7"/>
      <c r="B791" s="8"/>
      <c r="C791" s="179"/>
      <c r="D791" s="6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6"/>
      <c r="Z791" s="6"/>
      <c r="AA791" s="6"/>
      <c r="AB791" s="6"/>
      <c r="AC791" s="6"/>
      <c r="AD791" s="6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  <c r="BY791" s="7"/>
      <c r="BZ791" s="7"/>
      <c r="CA791" s="7"/>
      <c r="CB791" s="7"/>
      <c r="CC791" s="7"/>
      <c r="CD791" s="7"/>
      <c r="CE791" s="7"/>
      <c r="CF791" s="7"/>
      <c r="CG791" s="7"/>
      <c r="CH791" s="7"/>
      <c r="CI791" s="7"/>
      <c r="CJ791" s="7"/>
    </row>
    <row r="792" spans="1:88" ht="15.5">
      <c r="A792" s="7"/>
      <c r="B792" s="8"/>
      <c r="C792" s="179"/>
      <c r="D792" s="6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6"/>
      <c r="Z792" s="6"/>
      <c r="AA792" s="6"/>
      <c r="AB792" s="6"/>
      <c r="AC792" s="6"/>
      <c r="AD792" s="6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  <c r="BY792" s="7"/>
      <c r="BZ792" s="7"/>
      <c r="CA792" s="7"/>
      <c r="CB792" s="7"/>
      <c r="CC792" s="7"/>
      <c r="CD792" s="7"/>
      <c r="CE792" s="7"/>
      <c r="CF792" s="7"/>
      <c r="CG792" s="7"/>
      <c r="CH792" s="7"/>
      <c r="CI792" s="7"/>
      <c r="CJ792" s="7"/>
    </row>
    <row r="793" spans="1:88" ht="15.5">
      <c r="A793" s="7"/>
      <c r="B793" s="8"/>
      <c r="C793" s="179"/>
      <c r="D793" s="6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6"/>
      <c r="Z793" s="6"/>
      <c r="AA793" s="6"/>
      <c r="AB793" s="6"/>
      <c r="AC793" s="6"/>
      <c r="AD793" s="6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  <c r="BY793" s="7"/>
      <c r="BZ793" s="7"/>
      <c r="CA793" s="7"/>
      <c r="CB793" s="7"/>
      <c r="CC793" s="7"/>
      <c r="CD793" s="7"/>
      <c r="CE793" s="7"/>
      <c r="CF793" s="7"/>
      <c r="CG793" s="7"/>
      <c r="CH793" s="7"/>
      <c r="CI793" s="7"/>
      <c r="CJ793" s="7"/>
    </row>
    <row r="794" spans="1:88" ht="15.5">
      <c r="A794" s="7"/>
      <c r="B794" s="8"/>
      <c r="C794" s="179"/>
      <c r="D794" s="6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6"/>
      <c r="Z794" s="6"/>
      <c r="AA794" s="6"/>
      <c r="AB794" s="6"/>
      <c r="AC794" s="6"/>
      <c r="AD794" s="6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  <c r="BY794" s="7"/>
      <c r="BZ794" s="7"/>
      <c r="CA794" s="7"/>
      <c r="CB794" s="7"/>
      <c r="CC794" s="7"/>
      <c r="CD794" s="7"/>
      <c r="CE794" s="7"/>
      <c r="CF794" s="7"/>
      <c r="CG794" s="7"/>
      <c r="CH794" s="7"/>
      <c r="CI794" s="7"/>
      <c r="CJ794" s="7"/>
    </row>
    <row r="795" spans="1:88" ht="15.5">
      <c r="A795" s="7"/>
      <c r="B795" s="8"/>
      <c r="C795" s="179"/>
      <c r="D795" s="6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6"/>
      <c r="Z795" s="6"/>
      <c r="AA795" s="6"/>
      <c r="AB795" s="6"/>
      <c r="AC795" s="6"/>
      <c r="AD795" s="6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  <c r="BY795" s="7"/>
      <c r="BZ795" s="7"/>
      <c r="CA795" s="7"/>
      <c r="CB795" s="7"/>
      <c r="CC795" s="7"/>
      <c r="CD795" s="7"/>
      <c r="CE795" s="7"/>
      <c r="CF795" s="7"/>
      <c r="CG795" s="7"/>
      <c r="CH795" s="7"/>
      <c r="CI795" s="7"/>
      <c r="CJ795" s="7"/>
    </row>
    <row r="796" spans="1:88" ht="15.5">
      <c r="A796" s="7"/>
      <c r="B796" s="8"/>
      <c r="C796" s="179"/>
      <c r="D796" s="6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6"/>
      <c r="Z796" s="6"/>
      <c r="AA796" s="6"/>
      <c r="AB796" s="6"/>
      <c r="AC796" s="6"/>
      <c r="AD796" s="6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  <c r="BY796" s="7"/>
      <c r="BZ796" s="7"/>
      <c r="CA796" s="7"/>
      <c r="CB796" s="7"/>
      <c r="CC796" s="7"/>
      <c r="CD796" s="7"/>
      <c r="CE796" s="7"/>
      <c r="CF796" s="7"/>
      <c r="CG796" s="7"/>
      <c r="CH796" s="7"/>
      <c r="CI796" s="7"/>
      <c r="CJ796" s="7"/>
    </row>
    <row r="797" spans="1:88" ht="15.5">
      <c r="A797" s="7"/>
      <c r="B797" s="8"/>
      <c r="C797" s="179"/>
      <c r="D797" s="6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6"/>
      <c r="Z797" s="6"/>
      <c r="AA797" s="6"/>
      <c r="AB797" s="6"/>
      <c r="AC797" s="6"/>
      <c r="AD797" s="6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  <c r="BY797" s="7"/>
      <c r="BZ797" s="7"/>
      <c r="CA797" s="7"/>
      <c r="CB797" s="7"/>
      <c r="CC797" s="7"/>
      <c r="CD797" s="7"/>
      <c r="CE797" s="7"/>
      <c r="CF797" s="7"/>
      <c r="CG797" s="7"/>
      <c r="CH797" s="7"/>
      <c r="CI797" s="7"/>
      <c r="CJ797" s="7"/>
    </row>
    <row r="798" spans="1:88" ht="15.5">
      <c r="A798" s="7"/>
      <c r="B798" s="8"/>
      <c r="C798" s="179"/>
      <c r="D798" s="6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6"/>
      <c r="Z798" s="6"/>
      <c r="AA798" s="6"/>
      <c r="AB798" s="6"/>
      <c r="AC798" s="6"/>
      <c r="AD798" s="6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  <c r="BY798" s="7"/>
      <c r="BZ798" s="7"/>
      <c r="CA798" s="7"/>
      <c r="CB798" s="7"/>
      <c r="CC798" s="7"/>
      <c r="CD798" s="7"/>
      <c r="CE798" s="7"/>
      <c r="CF798" s="7"/>
      <c r="CG798" s="7"/>
      <c r="CH798" s="7"/>
      <c r="CI798" s="7"/>
      <c r="CJ798" s="7"/>
    </row>
    <row r="799" spans="1:88" ht="15.5">
      <c r="A799" s="7"/>
      <c r="B799" s="8"/>
      <c r="C799" s="179"/>
      <c r="D799" s="6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6"/>
      <c r="Z799" s="6"/>
      <c r="AA799" s="6"/>
      <c r="AB799" s="6"/>
      <c r="AC799" s="6"/>
      <c r="AD799" s="6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  <c r="BY799" s="7"/>
      <c r="BZ799" s="7"/>
      <c r="CA799" s="7"/>
      <c r="CB799" s="7"/>
      <c r="CC799" s="7"/>
      <c r="CD799" s="7"/>
      <c r="CE799" s="7"/>
      <c r="CF799" s="7"/>
      <c r="CG799" s="7"/>
      <c r="CH799" s="7"/>
      <c r="CI799" s="7"/>
      <c r="CJ799" s="7"/>
    </row>
    <row r="800" spans="1:88" ht="15.5">
      <c r="A800" s="7"/>
      <c r="B800" s="8"/>
      <c r="C800" s="179"/>
      <c r="D800" s="6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6"/>
      <c r="Z800" s="6"/>
      <c r="AA800" s="6"/>
      <c r="AB800" s="6"/>
      <c r="AC800" s="6"/>
      <c r="AD800" s="6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</row>
    <row r="801" spans="1:88" ht="15.5">
      <c r="A801" s="7"/>
      <c r="B801" s="8"/>
      <c r="C801" s="179"/>
      <c r="D801" s="6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6"/>
      <c r="Z801" s="6"/>
      <c r="AA801" s="6"/>
      <c r="AB801" s="6"/>
      <c r="AC801" s="6"/>
      <c r="AD801" s="6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</row>
    <row r="802" spans="1:88" ht="15.5">
      <c r="A802" s="7"/>
      <c r="B802" s="8"/>
      <c r="C802" s="179"/>
      <c r="D802" s="6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6"/>
      <c r="Z802" s="6"/>
      <c r="AA802" s="6"/>
      <c r="AB802" s="6"/>
      <c r="AC802" s="6"/>
      <c r="AD802" s="6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</row>
    <row r="803" spans="1:88" ht="15.5">
      <c r="A803" s="7"/>
      <c r="B803" s="8"/>
      <c r="C803" s="179"/>
      <c r="D803" s="6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6"/>
      <c r="Z803" s="6"/>
      <c r="AA803" s="6"/>
      <c r="AB803" s="6"/>
      <c r="AC803" s="6"/>
      <c r="AD803" s="6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  <c r="BY803" s="7"/>
      <c r="BZ803" s="7"/>
      <c r="CA803" s="7"/>
      <c r="CB803" s="7"/>
      <c r="CC803" s="7"/>
      <c r="CD803" s="7"/>
      <c r="CE803" s="7"/>
      <c r="CF803" s="7"/>
      <c r="CG803" s="7"/>
      <c r="CH803" s="7"/>
      <c r="CI803" s="7"/>
      <c r="CJ803" s="7"/>
    </row>
    <row r="804" spans="1:88" ht="15.5">
      <c r="A804" s="7"/>
      <c r="B804" s="8"/>
      <c r="C804" s="179"/>
      <c r="D804" s="6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6"/>
      <c r="Z804" s="6"/>
      <c r="AA804" s="6"/>
      <c r="AB804" s="6"/>
      <c r="AC804" s="6"/>
      <c r="AD804" s="6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  <c r="BY804" s="7"/>
      <c r="BZ804" s="7"/>
      <c r="CA804" s="7"/>
      <c r="CB804" s="7"/>
      <c r="CC804" s="7"/>
      <c r="CD804" s="7"/>
      <c r="CE804" s="7"/>
      <c r="CF804" s="7"/>
      <c r="CG804" s="7"/>
      <c r="CH804" s="7"/>
      <c r="CI804" s="7"/>
      <c r="CJ804" s="7"/>
    </row>
    <row r="805" spans="1:88" ht="15.5">
      <c r="A805" s="7"/>
      <c r="B805" s="8"/>
      <c r="C805" s="179"/>
      <c r="D805" s="6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6"/>
      <c r="Z805" s="6"/>
      <c r="AA805" s="6"/>
      <c r="AB805" s="6"/>
      <c r="AC805" s="6"/>
      <c r="AD805" s="6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  <c r="BY805" s="7"/>
      <c r="BZ805" s="7"/>
      <c r="CA805" s="7"/>
      <c r="CB805" s="7"/>
      <c r="CC805" s="7"/>
      <c r="CD805" s="7"/>
      <c r="CE805" s="7"/>
      <c r="CF805" s="7"/>
      <c r="CG805" s="7"/>
      <c r="CH805" s="7"/>
      <c r="CI805" s="7"/>
      <c r="CJ805" s="7"/>
    </row>
    <row r="806" spans="1:88" ht="15.5">
      <c r="A806" s="7"/>
      <c r="B806" s="8"/>
      <c r="C806" s="179"/>
      <c r="D806" s="6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6"/>
      <c r="Z806" s="6"/>
      <c r="AA806" s="6"/>
      <c r="AB806" s="6"/>
      <c r="AC806" s="6"/>
      <c r="AD806" s="6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  <c r="BY806" s="7"/>
      <c r="BZ806" s="7"/>
      <c r="CA806" s="7"/>
      <c r="CB806" s="7"/>
      <c r="CC806" s="7"/>
      <c r="CD806" s="7"/>
      <c r="CE806" s="7"/>
      <c r="CF806" s="7"/>
      <c r="CG806" s="7"/>
      <c r="CH806" s="7"/>
      <c r="CI806" s="7"/>
      <c r="CJ806" s="7"/>
    </row>
    <row r="807" spans="1:88" ht="15.5">
      <c r="A807" s="7"/>
      <c r="B807" s="8"/>
      <c r="C807" s="179"/>
      <c r="D807" s="6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6"/>
      <c r="Z807" s="6"/>
      <c r="AA807" s="6"/>
      <c r="AB807" s="6"/>
      <c r="AC807" s="6"/>
      <c r="AD807" s="6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  <c r="BY807" s="7"/>
      <c r="BZ807" s="7"/>
      <c r="CA807" s="7"/>
      <c r="CB807" s="7"/>
      <c r="CC807" s="7"/>
      <c r="CD807" s="7"/>
      <c r="CE807" s="7"/>
      <c r="CF807" s="7"/>
      <c r="CG807" s="7"/>
      <c r="CH807" s="7"/>
      <c r="CI807" s="7"/>
      <c r="CJ807" s="7"/>
    </row>
    <row r="808" spans="1:88" ht="15.5">
      <c r="A808" s="7"/>
      <c r="B808" s="8"/>
      <c r="C808" s="179"/>
      <c r="D808" s="6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6"/>
      <c r="Z808" s="6"/>
      <c r="AA808" s="6"/>
      <c r="AB808" s="6"/>
      <c r="AC808" s="6"/>
      <c r="AD808" s="6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  <c r="BY808" s="7"/>
      <c r="BZ808" s="7"/>
      <c r="CA808" s="7"/>
      <c r="CB808" s="7"/>
      <c r="CC808" s="7"/>
      <c r="CD808" s="7"/>
      <c r="CE808" s="7"/>
      <c r="CF808" s="7"/>
      <c r="CG808" s="7"/>
      <c r="CH808" s="7"/>
      <c r="CI808" s="7"/>
      <c r="CJ808" s="7"/>
    </row>
    <row r="809" spans="1:88" ht="15.5">
      <c r="A809" s="7"/>
      <c r="B809" s="8"/>
      <c r="C809" s="179"/>
      <c r="D809" s="6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6"/>
      <c r="Z809" s="6"/>
      <c r="AA809" s="6"/>
      <c r="AB809" s="6"/>
      <c r="AC809" s="6"/>
      <c r="AD809" s="6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  <c r="BY809" s="7"/>
      <c r="BZ809" s="7"/>
      <c r="CA809" s="7"/>
      <c r="CB809" s="7"/>
      <c r="CC809" s="7"/>
      <c r="CD809" s="7"/>
      <c r="CE809" s="7"/>
      <c r="CF809" s="7"/>
      <c r="CG809" s="7"/>
      <c r="CH809" s="7"/>
      <c r="CI809" s="7"/>
      <c r="CJ809" s="7"/>
    </row>
    <row r="810" spans="1:88" ht="15.5">
      <c r="A810" s="7"/>
      <c r="B810" s="8"/>
      <c r="C810" s="179"/>
      <c r="D810" s="6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6"/>
      <c r="Z810" s="6"/>
      <c r="AA810" s="6"/>
      <c r="AB810" s="6"/>
      <c r="AC810" s="6"/>
      <c r="AD810" s="6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  <c r="BY810" s="7"/>
      <c r="BZ810" s="7"/>
      <c r="CA810" s="7"/>
      <c r="CB810" s="7"/>
      <c r="CC810" s="7"/>
      <c r="CD810" s="7"/>
      <c r="CE810" s="7"/>
      <c r="CF810" s="7"/>
      <c r="CG810" s="7"/>
      <c r="CH810" s="7"/>
      <c r="CI810" s="7"/>
      <c r="CJ810" s="7"/>
    </row>
    <row r="811" spans="1:88" ht="15.5">
      <c r="A811" s="7"/>
      <c r="B811" s="8"/>
      <c r="C811" s="179"/>
      <c r="D811" s="6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6"/>
      <c r="Z811" s="6"/>
      <c r="AA811" s="6"/>
      <c r="AB811" s="6"/>
      <c r="AC811" s="6"/>
      <c r="AD811" s="6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</row>
    <row r="812" spans="1:88" ht="15.5">
      <c r="A812" s="7"/>
      <c r="B812" s="8"/>
      <c r="C812" s="179"/>
      <c r="D812" s="6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6"/>
      <c r="Z812" s="6"/>
      <c r="AA812" s="6"/>
      <c r="AB812" s="6"/>
      <c r="AC812" s="6"/>
      <c r="AD812" s="6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  <c r="BY812" s="7"/>
      <c r="BZ812" s="7"/>
      <c r="CA812" s="7"/>
      <c r="CB812" s="7"/>
      <c r="CC812" s="7"/>
      <c r="CD812" s="7"/>
      <c r="CE812" s="7"/>
      <c r="CF812" s="7"/>
      <c r="CG812" s="7"/>
      <c r="CH812" s="7"/>
      <c r="CI812" s="7"/>
      <c r="CJ812" s="7"/>
    </row>
    <row r="813" spans="1:88" ht="15.5">
      <c r="A813" s="7"/>
      <c r="B813" s="8"/>
      <c r="C813" s="179"/>
      <c r="D813" s="6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6"/>
      <c r="Z813" s="6"/>
      <c r="AA813" s="6"/>
      <c r="AB813" s="6"/>
      <c r="AC813" s="6"/>
      <c r="AD813" s="6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  <c r="BY813" s="7"/>
      <c r="BZ813" s="7"/>
      <c r="CA813" s="7"/>
      <c r="CB813" s="7"/>
      <c r="CC813" s="7"/>
      <c r="CD813" s="7"/>
      <c r="CE813" s="7"/>
      <c r="CF813" s="7"/>
      <c r="CG813" s="7"/>
      <c r="CH813" s="7"/>
      <c r="CI813" s="7"/>
      <c r="CJ813" s="7"/>
    </row>
    <row r="814" spans="1:88" ht="15.5">
      <c r="A814" s="7"/>
      <c r="B814" s="8"/>
      <c r="C814" s="179"/>
      <c r="D814" s="6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6"/>
      <c r="Z814" s="6"/>
      <c r="AA814" s="6"/>
      <c r="AB814" s="6"/>
      <c r="AC814" s="6"/>
      <c r="AD814" s="6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  <c r="BY814" s="7"/>
      <c r="BZ814" s="7"/>
      <c r="CA814" s="7"/>
      <c r="CB814" s="7"/>
      <c r="CC814" s="7"/>
      <c r="CD814" s="7"/>
      <c r="CE814" s="7"/>
      <c r="CF814" s="7"/>
      <c r="CG814" s="7"/>
      <c r="CH814" s="7"/>
      <c r="CI814" s="7"/>
      <c r="CJ814" s="7"/>
    </row>
    <row r="815" spans="1:88" ht="15.5">
      <c r="A815" s="7"/>
      <c r="B815" s="8"/>
      <c r="C815" s="179"/>
      <c r="D815" s="6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6"/>
      <c r="Z815" s="6"/>
      <c r="AA815" s="6"/>
      <c r="AB815" s="6"/>
      <c r="AC815" s="6"/>
      <c r="AD815" s="6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  <c r="BY815" s="7"/>
      <c r="BZ815" s="7"/>
      <c r="CA815" s="7"/>
      <c r="CB815" s="7"/>
      <c r="CC815" s="7"/>
      <c r="CD815" s="7"/>
      <c r="CE815" s="7"/>
      <c r="CF815" s="7"/>
      <c r="CG815" s="7"/>
      <c r="CH815" s="7"/>
      <c r="CI815" s="7"/>
      <c r="CJ815" s="7"/>
    </row>
    <row r="816" spans="1:88" ht="15.5">
      <c r="A816" s="7"/>
      <c r="B816" s="8"/>
      <c r="C816" s="179"/>
      <c r="D816" s="6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6"/>
      <c r="Z816" s="6"/>
      <c r="AA816" s="6"/>
      <c r="AB816" s="6"/>
      <c r="AC816" s="6"/>
      <c r="AD816" s="6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  <c r="BY816" s="7"/>
      <c r="BZ816" s="7"/>
      <c r="CA816" s="7"/>
      <c r="CB816" s="7"/>
      <c r="CC816" s="7"/>
      <c r="CD816" s="7"/>
      <c r="CE816" s="7"/>
      <c r="CF816" s="7"/>
      <c r="CG816" s="7"/>
      <c r="CH816" s="7"/>
      <c r="CI816" s="7"/>
      <c r="CJ816" s="7"/>
    </row>
    <row r="817" spans="1:88" ht="15.5">
      <c r="A817" s="7"/>
      <c r="B817" s="8"/>
      <c r="C817" s="179"/>
      <c r="D817" s="6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6"/>
      <c r="Z817" s="6"/>
      <c r="AA817" s="6"/>
      <c r="AB817" s="6"/>
      <c r="AC817" s="6"/>
      <c r="AD817" s="6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  <c r="BY817" s="7"/>
      <c r="BZ817" s="7"/>
      <c r="CA817" s="7"/>
      <c r="CB817" s="7"/>
      <c r="CC817" s="7"/>
      <c r="CD817" s="7"/>
      <c r="CE817" s="7"/>
      <c r="CF817" s="7"/>
      <c r="CG817" s="7"/>
      <c r="CH817" s="7"/>
      <c r="CI817" s="7"/>
      <c r="CJ817" s="7"/>
    </row>
    <row r="818" spans="1:88" ht="15.5">
      <c r="A818" s="7"/>
      <c r="B818" s="8"/>
      <c r="C818" s="179"/>
      <c r="D818" s="6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6"/>
      <c r="Z818" s="6"/>
      <c r="AA818" s="6"/>
      <c r="AB818" s="6"/>
      <c r="AC818" s="6"/>
      <c r="AD818" s="6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  <c r="BY818" s="7"/>
      <c r="BZ818" s="7"/>
      <c r="CA818" s="7"/>
      <c r="CB818" s="7"/>
      <c r="CC818" s="7"/>
      <c r="CD818" s="7"/>
      <c r="CE818" s="7"/>
      <c r="CF818" s="7"/>
      <c r="CG818" s="7"/>
      <c r="CH818" s="7"/>
      <c r="CI818" s="7"/>
      <c r="CJ818" s="7"/>
    </row>
    <row r="819" spans="1:88" ht="15.5">
      <c r="A819" s="7"/>
      <c r="B819" s="8"/>
      <c r="C819" s="179"/>
      <c r="D819" s="6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6"/>
      <c r="Z819" s="6"/>
      <c r="AA819" s="6"/>
      <c r="AB819" s="6"/>
      <c r="AC819" s="6"/>
      <c r="AD819" s="6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  <c r="BY819" s="7"/>
      <c r="BZ819" s="7"/>
      <c r="CA819" s="7"/>
      <c r="CB819" s="7"/>
      <c r="CC819" s="7"/>
      <c r="CD819" s="7"/>
      <c r="CE819" s="7"/>
      <c r="CF819" s="7"/>
      <c r="CG819" s="7"/>
      <c r="CH819" s="7"/>
      <c r="CI819" s="7"/>
      <c r="CJ819" s="7"/>
    </row>
    <row r="820" spans="1:88" ht="15.5">
      <c r="A820" s="7"/>
      <c r="B820" s="8"/>
      <c r="C820" s="179"/>
      <c r="D820" s="6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6"/>
      <c r="Z820" s="6"/>
      <c r="AA820" s="6"/>
      <c r="AB820" s="6"/>
      <c r="AC820" s="6"/>
      <c r="AD820" s="6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</row>
    <row r="821" spans="1:88" ht="15.5">
      <c r="A821" s="7"/>
      <c r="B821" s="8"/>
      <c r="C821" s="179"/>
      <c r="D821" s="6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6"/>
      <c r="Z821" s="6"/>
      <c r="AA821" s="6"/>
      <c r="AB821" s="6"/>
      <c r="AC821" s="6"/>
      <c r="AD821" s="6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  <c r="BY821" s="7"/>
      <c r="BZ821" s="7"/>
      <c r="CA821" s="7"/>
      <c r="CB821" s="7"/>
      <c r="CC821" s="7"/>
      <c r="CD821" s="7"/>
      <c r="CE821" s="7"/>
      <c r="CF821" s="7"/>
      <c r="CG821" s="7"/>
      <c r="CH821" s="7"/>
      <c r="CI821" s="7"/>
      <c r="CJ821" s="7"/>
    </row>
    <row r="822" spans="1:88" ht="15.5">
      <c r="A822" s="7"/>
      <c r="B822" s="8"/>
      <c r="C822" s="179"/>
      <c r="D822" s="6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6"/>
      <c r="Z822" s="6"/>
      <c r="AA822" s="6"/>
      <c r="AB822" s="6"/>
      <c r="AC822" s="6"/>
      <c r="AD822" s="6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  <c r="BY822" s="7"/>
      <c r="BZ822" s="7"/>
      <c r="CA822" s="7"/>
      <c r="CB822" s="7"/>
      <c r="CC822" s="7"/>
      <c r="CD822" s="7"/>
      <c r="CE822" s="7"/>
      <c r="CF822" s="7"/>
      <c r="CG822" s="7"/>
      <c r="CH822" s="7"/>
      <c r="CI822" s="7"/>
      <c r="CJ822" s="7"/>
    </row>
    <row r="823" spans="1:88" ht="15.5">
      <c r="A823" s="7"/>
      <c r="B823" s="8"/>
      <c r="C823" s="179"/>
      <c r="D823" s="6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6"/>
      <c r="Z823" s="6"/>
      <c r="AA823" s="6"/>
      <c r="AB823" s="6"/>
      <c r="AC823" s="6"/>
      <c r="AD823" s="6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  <c r="BY823" s="7"/>
      <c r="BZ823" s="7"/>
      <c r="CA823" s="7"/>
      <c r="CB823" s="7"/>
      <c r="CC823" s="7"/>
      <c r="CD823" s="7"/>
      <c r="CE823" s="7"/>
      <c r="CF823" s="7"/>
      <c r="CG823" s="7"/>
      <c r="CH823" s="7"/>
      <c r="CI823" s="7"/>
      <c r="CJ823" s="7"/>
    </row>
    <row r="824" spans="1:88" ht="15.5">
      <c r="A824" s="7"/>
      <c r="B824" s="8"/>
      <c r="C824" s="179"/>
      <c r="D824" s="6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6"/>
      <c r="Z824" s="6"/>
      <c r="AA824" s="6"/>
      <c r="AB824" s="6"/>
      <c r="AC824" s="6"/>
      <c r="AD824" s="6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  <c r="BY824" s="7"/>
      <c r="BZ824" s="7"/>
      <c r="CA824" s="7"/>
      <c r="CB824" s="7"/>
      <c r="CC824" s="7"/>
      <c r="CD824" s="7"/>
      <c r="CE824" s="7"/>
      <c r="CF824" s="7"/>
      <c r="CG824" s="7"/>
      <c r="CH824" s="7"/>
      <c r="CI824" s="7"/>
      <c r="CJ824" s="7"/>
    </row>
    <row r="825" spans="1:88" ht="15.5">
      <c r="A825" s="7"/>
      <c r="B825" s="8"/>
      <c r="C825" s="179"/>
      <c r="D825" s="6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6"/>
      <c r="Z825" s="6"/>
      <c r="AA825" s="6"/>
      <c r="AB825" s="6"/>
      <c r="AC825" s="6"/>
      <c r="AD825" s="6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  <c r="BY825" s="7"/>
      <c r="BZ825" s="7"/>
      <c r="CA825" s="7"/>
      <c r="CB825" s="7"/>
      <c r="CC825" s="7"/>
      <c r="CD825" s="7"/>
      <c r="CE825" s="7"/>
      <c r="CF825" s="7"/>
      <c r="CG825" s="7"/>
      <c r="CH825" s="7"/>
      <c r="CI825" s="7"/>
      <c r="CJ825" s="7"/>
    </row>
    <row r="826" spans="1:88" ht="15.5">
      <c r="A826" s="7"/>
      <c r="B826" s="8"/>
      <c r="C826" s="179"/>
      <c r="D826" s="6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6"/>
      <c r="Z826" s="6"/>
      <c r="AA826" s="6"/>
      <c r="AB826" s="6"/>
      <c r="AC826" s="6"/>
      <c r="AD826" s="6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  <c r="BY826" s="7"/>
      <c r="BZ826" s="7"/>
      <c r="CA826" s="7"/>
      <c r="CB826" s="7"/>
      <c r="CC826" s="7"/>
      <c r="CD826" s="7"/>
      <c r="CE826" s="7"/>
      <c r="CF826" s="7"/>
      <c r="CG826" s="7"/>
      <c r="CH826" s="7"/>
      <c r="CI826" s="7"/>
      <c r="CJ826" s="7"/>
    </row>
    <row r="827" spans="1:88" ht="15.5">
      <c r="A827" s="7"/>
      <c r="B827" s="8"/>
      <c r="C827" s="179"/>
      <c r="D827" s="6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6"/>
      <c r="Z827" s="6"/>
      <c r="AA827" s="6"/>
      <c r="AB827" s="6"/>
      <c r="AC827" s="6"/>
      <c r="AD827" s="6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  <c r="BY827" s="7"/>
      <c r="BZ827" s="7"/>
      <c r="CA827" s="7"/>
      <c r="CB827" s="7"/>
      <c r="CC827" s="7"/>
      <c r="CD827" s="7"/>
      <c r="CE827" s="7"/>
      <c r="CF827" s="7"/>
      <c r="CG827" s="7"/>
      <c r="CH827" s="7"/>
      <c r="CI827" s="7"/>
      <c r="CJ827" s="7"/>
    </row>
    <row r="828" spans="1:88" ht="15.5">
      <c r="A828" s="7"/>
      <c r="B828" s="8"/>
      <c r="C828" s="179"/>
      <c r="D828" s="6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6"/>
      <c r="Z828" s="6"/>
      <c r="AA828" s="6"/>
      <c r="AB828" s="6"/>
      <c r="AC828" s="6"/>
      <c r="AD828" s="6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  <c r="BY828" s="7"/>
      <c r="BZ828" s="7"/>
      <c r="CA828" s="7"/>
      <c r="CB828" s="7"/>
      <c r="CC828" s="7"/>
      <c r="CD828" s="7"/>
      <c r="CE828" s="7"/>
      <c r="CF828" s="7"/>
      <c r="CG828" s="7"/>
      <c r="CH828" s="7"/>
      <c r="CI828" s="7"/>
      <c r="CJ828" s="7"/>
    </row>
    <row r="829" spans="1:88" ht="15.5">
      <c r="A829" s="7"/>
      <c r="B829" s="8"/>
      <c r="C829" s="179"/>
      <c r="D829" s="6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6"/>
      <c r="Z829" s="6"/>
      <c r="AA829" s="6"/>
      <c r="AB829" s="6"/>
      <c r="AC829" s="6"/>
      <c r="AD829" s="6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  <c r="BY829" s="7"/>
      <c r="BZ829" s="7"/>
      <c r="CA829" s="7"/>
      <c r="CB829" s="7"/>
      <c r="CC829" s="7"/>
      <c r="CD829" s="7"/>
      <c r="CE829" s="7"/>
      <c r="CF829" s="7"/>
      <c r="CG829" s="7"/>
      <c r="CH829" s="7"/>
      <c r="CI829" s="7"/>
      <c r="CJ829" s="7"/>
    </row>
    <row r="830" spans="1:88" ht="15.5">
      <c r="A830" s="7"/>
      <c r="B830" s="8"/>
      <c r="C830" s="179"/>
      <c r="D830" s="6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6"/>
      <c r="Z830" s="6"/>
      <c r="AA830" s="6"/>
      <c r="AB830" s="6"/>
      <c r="AC830" s="6"/>
      <c r="AD830" s="6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</row>
    <row r="831" spans="1:88" ht="15.5">
      <c r="A831" s="7"/>
      <c r="B831" s="8"/>
      <c r="C831" s="179"/>
      <c r="D831" s="6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6"/>
      <c r="Z831" s="6"/>
      <c r="AA831" s="6"/>
      <c r="AB831" s="6"/>
      <c r="AC831" s="6"/>
      <c r="AD831" s="6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  <c r="BY831" s="7"/>
      <c r="BZ831" s="7"/>
      <c r="CA831" s="7"/>
      <c r="CB831" s="7"/>
      <c r="CC831" s="7"/>
      <c r="CD831" s="7"/>
      <c r="CE831" s="7"/>
      <c r="CF831" s="7"/>
      <c r="CG831" s="7"/>
      <c r="CH831" s="7"/>
      <c r="CI831" s="7"/>
      <c r="CJ831" s="7"/>
    </row>
    <row r="832" spans="1:88" ht="15.5">
      <c r="A832" s="7"/>
      <c r="B832" s="8"/>
      <c r="C832" s="179"/>
      <c r="D832" s="6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6"/>
      <c r="Z832" s="6"/>
      <c r="AA832" s="6"/>
      <c r="AB832" s="6"/>
      <c r="AC832" s="6"/>
      <c r="AD832" s="6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  <c r="BY832" s="7"/>
      <c r="BZ832" s="7"/>
      <c r="CA832" s="7"/>
      <c r="CB832" s="7"/>
      <c r="CC832" s="7"/>
      <c r="CD832" s="7"/>
      <c r="CE832" s="7"/>
      <c r="CF832" s="7"/>
      <c r="CG832" s="7"/>
      <c r="CH832" s="7"/>
      <c r="CI832" s="7"/>
      <c r="CJ832" s="7"/>
    </row>
    <row r="833" spans="1:88" ht="15.5">
      <c r="A833" s="7"/>
      <c r="B833" s="8"/>
      <c r="C833" s="179"/>
      <c r="D833" s="6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6"/>
      <c r="Z833" s="6"/>
      <c r="AA833" s="6"/>
      <c r="AB833" s="6"/>
      <c r="AC833" s="6"/>
      <c r="AD833" s="6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  <c r="BY833" s="7"/>
      <c r="BZ833" s="7"/>
      <c r="CA833" s="7"/>
      <c r="CB833" s="7"/>
      <c r="CC833" s="7"/>
      <c r="CD833" s="7"/>
      <c r="CE833" s="7"/>
      <c r="CF833" s="7"/>
      <c r="CG833" s="7"/>
      <c r="CH833" s="7"/>
      <c r="CI833" s="7"/>
      <c r="CJ833" s="7"/>
    </row>
    <row r="834" spans="1:88" ht="15.5">
      <c r="A834" s="7"/>
      <c r="B834" s="8"/>
      <c r="C834" s="179"/>
      <c r="D834" s="6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6"/>
      <c r="Z834" s="6"/>
      <c r="AA834" s="6"/>
      <c r="AB834" s="6"/>
      <c r="AC834" s="6"/>
      <c r="AD834" s="6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  <c r="BY834" s="7"/>
      <c r="BZ834" s="7"/>
      <c r="CA834" s="7"/>
      <c r="CB834" s="7"/>
      <c r="CC834" s="7"/>
      <c r="CD834" s="7"/>
      <c r="CE834" s="7"/>
      <c r="CF834" s="7"/>
      <c r="CG834" s="7"/>
      <c r="CH834" s="7"/>
      <c r="CI834" s="7"/>
      <c r="CJ834" s="7"/>
    </row>
    <row r="835" spans="1:88" ht="15.5">
      <c r="A835" s="7"/>
      <c r="B835" s="8"/>
      <c r="C835" s="179"/>
      <c r="D835" s="6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6"/>
      <c r="Z835" s="6"/>
      <c r="AA835" s="6"/>
      <c r="AB835" s="6"/>
      <c r="AC835" s="6"/>
      <c r="AD835" s="6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  <c r="BY835" s="7"/>
      <c r="BZ835" s="7"/>
      <c r="CA835" s="7"/>
      <c r="CB835" s="7"/>
      <c r="CC835" s="7"/>
      <c r="CD835" s="7"/>
      <c r="CE835" s="7"/>
      <c r="CF835" s="7"/>
      <c r="CG835" s="7"/>
      <c r="CH835" s="7"/>
      <c r="CI835" s="7"/>
      <c r="CJ835" s="7"/>
    </row>
    <row r="836" spans="1:88" ht="15.5">
      <c r="A836" s="7"/>
      <c r="B836" s="8"/>
      <c r="C836" s="179"/>
      <c r="D836" s="6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6"/>
      <c r="Z836" s="6"/>
      <c r="AA836" s="6"/>
      <c r="AB836" s="6"/>
      <c r="AC836" s="6"/>
      <c r="AD836" s="6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  <c r="BY836" s="7"/>
      <c r="BZ836" s="7"/>
      <c r="CA836" s="7"/>
      <c r="CB836" s="7"/>
      <c r="CC836" s="7"/>
      <c r="CD836" s="7"/>
      <c r="CE836" s="7"/>
      <c r="CF836" s="7"/>
      <c r="CG836" s="7"/>
      <c r="CH836" s="7"/>
      <c r="CI836" s="7"/>
      <c r="CJ836" s="7"/>
    </row>
    <row r="837" spans="1:88" ht="15.5">
      <c r="A837" s="7"/>
      <c r="B837" s="8"/>
      <c r="C837" s="179"/>
      <c r="D837" s="6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6"/>
      <c r="Z837" s="6"/>
      <c r="AA837" s="6"/>
      <c r="AB837" s="6"/>
      <c r="AC837" s="6"/>
      <c r="AD837" s="6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  <c r="BY837" s="7"/>
      <c r="BZ837" s="7"/>
      <c r="CA837" s="7"/>
      <c r="CB837" s="7"/>
      <c r="CC837" s="7"/>
      <c r="CD837" s="7"/>
      <c r="CE837" s="7"/>
      <c r="CF837" s="7"/>
      <c r="CG837" s="7"/>
      <c r="CH837" s="7"/>
      <c r="CI837" s="7"/>
      <c r="CJ837" s="7"/>
    </row>
    <row r="838" spans="1:88" ht="15.5">
      <c r="A838" s="7"/>
      <c r="B838" s="8"/>
      <c r="C838" s="179"/>
      <c r="D838" s="6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6"/>
      <c r="Z838" s="6"/>
      <c r="AA838" s="6"/>
      <c r="AB838" s="6"/>
      <c r="AC838" s="6"/>
      <c r="AD838" s="6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  <c r="BY838" s="7"/>
      <c r="BZ838" s="7"/>
      <c r="CA838" s="7"/>
      <c r="CB838" s="7"/>
      <c r="CC838" s="7"/>
      <c r="CD838" s="7"/>
      <c r="CE838" s="7"/>
      <c r="CF838" s="7"/>
      <c r="CG838" s="7"/>
      <c r="CH838" s="7"/>
      <c r="CI838" s="7"/>
      <c r="CJ838" s="7"/>
    </row>
    <row r="839" spans="1:88" ht="15.5">
      <c r="A839" s="7"/>
      <c r="B839" s="8"/>
      <c r="C839" s="179"/>
      <c r="D839" s="6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6"/>
      <c r="Z839" s="6"/>
      <c r="AA839" s="6"/>
      <c r="AB839" s="6"/>
      <c r="AC839" s="6"/>
      <c r="AD839" s="6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  <c r="BY839" s="7"/>
      <c r="BZ839" s="7"/>
      <c r="CA839" s="7"/>
      <c r="CB839" s="7"/>
      <c r="CC839" s="7"/>
      <c r="CD839" s="7"/>
      <c r="CE839" s="7"/>
      <c r="CF839" s="7"/>
      <c r="CG839" s="7"/>
      <c r="CH839" s="7"/>
      <c r="CI839" s="7"/>
      <c r="CJ839" s="7"/>
    </row>
    <row r="840" spans="1:88" ht="15.5">
      <c r="A840" s="7"/>
      <c r="B840" s="8"/>
      <c r="C840" s="179"/>
      <c r="D840" s="6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6"/>
      <c r="Z840" s="6"/>
      <c r="AA840" s="6"/>
      <c r="AB840" s="6"/>
      <c r="AC840" s="6"/>
      <c r="AD840" s="6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  <c r="BY840" s="7"/>
      <c r="BZ840" s="7"/>
      <c r="CA840" s="7"/>
      <c r="CB840" s="7"/>
      <c r="CC840" s="7"/>
      <c r="CD840" s="7"/>
      <c r="CE840" s="7"/>
      <c r="CF840" s="7"/>
      <c r="CG840" s="7"/>
      <c r="CH840" s="7"/>
      <c r="CI840" s="7"/>
      <c r="CJ840" s="7"/>
    </row>
    <row r="841" spans="1:88" ht="15.5">
      <c r="A841" s="7"/>
      <c r="B841" s="8"/>
      <c r="C841" s="179"/>
      <c r="D841" s="6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6"/>
      <c r="Z841" s="6"/>
      <c r="AA841" s="6"/>
      <c r="AB841" s="6"/>
      <c r="AC841" s="6"/>
      <c r="AD841" s="6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  <c r="BY841" s="7"/>
      <c r="BZ841" s="7"/>
      <c r="CA841" s="7"/>
      <c r="CB841" s="7"/>
      <c r="CC841" s="7"/>
      <c r="CD841" s="7"/>
      <c r="CE841" s="7"/>
      <c r="CF841" s="7"/>
      <c r="CG841" s="7"/>
      <c r="CH841" s="7"/>
      <c r="CI841" s="7"/>
      <c r="CJ841" s="7"/>
    </row>
    <row r="842" spans="1:88" ht="15.5">
      <c r="A842" s="7"/>
      <c r="B842" s="8"/>
      <c r="C842" s="179"/>
      <c r="D842" s="6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6"/>
      <c r="Z842" s="6"/>
      <c r="AA842" s="6"/>
      <c r="AB842" s="6"/>
      <c r="AC842" s="6"/>
      <c r="AD842" s="6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  <c r="BY842" s="7"/>
      <c r="BZ842" s="7"/>
      <c r="CA842" s="7"/>
      <c r="CB842" s="7"/>
      <c r="CC842" s="7"/>
      <c r="CD842" s="7"/>
      <c r="CE842" s="7"/>
      <c r="CF842" s="7"/>
      <c r="CG842" s="7"/>
      <c r="CH842" s="7"/>
      <c r="CI842" s="7"/>
      <c r="CJ842" s="7"/>
    </row>
    <row r="843" spans="1:88" ht="15.5">
      <c r="A843" s="7"/>
      <c r="B843" s="8"/>
      <c r="C843" s="179"/>
      <c r="D843" s="6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6"/>
      <c r="Z843" s="6"/>
      <c r="AA843" s="6"/>
      <c r="AB843" s="6"/>
      <c r="AC843" s="6"/>
      <c r="AD843" s="6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  <c r="BY843" s="7"/>
      <c r="BZ843" s="7"/>
      <c r="CA843" s="7"/>
      <c r="CB843" s="7"/>
      <c r="CC843" s="7"/>
      <c r="CD843" s="7"/>
      <c r="CE843" s="7"/>
      <c r="CF843" s="7"/>
      <c r="CG843" s="7"/>
      <c r="CH843" s="7"/>
      <c r="CI843" s="7"/>
      <c r="CJ843" s="7"/>
    </row>
    <row r="844" spans="1:88" ht="15.5">
      <c r="A844" s="7"/>
      <c r="B844" s="8"/>
      <c r="C844" s="179"/>
      <c r="D844" s="6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6"/>
      <c r="Z844" s="6"/>
      <c r="AA844" s="6"/>
      <c r="AB844" s="6"/>
      <c r="AC844" s="6"/>
      <c r="AD844" s="6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  <c r="BY844" s="7"/>
      <c r="BZ844" s="7"/>
      <c r="CA844" s="7"/>
      <c r="CB844" s="7"/>
      <c r="CC844" s="7"/>
      <c r="CD844" s="7"/>
      <c r="CE844" s="7"/>
      <c r="CF844" s="7"/>
      <c r="CG844" s="7"/>
      <c r="CH844" s="7"/>
      <c r="CI844" s="7"/>
      <c r="CJ844" s="7"/>
    </row>
    <row r="845" spans="1:88" ht="15.5">
      <c r="A845" s="7"/>
      <c r="B845" s="8"/>
      <c r="C845" s="179"/>
      <c r="D845" s="6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6"/>
      <c r="Z845" s="6"/>
      <c r="AA845" s="6"/>
      <c r="AB845" s="6"/>
      <c r="AC845" s="6"/>
      <c r="AD845" s="6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  <c r="BY845" s="7"/>
      <c r="BZ845" s="7"/>
      <c r="CA845" s="7"/>
      <c r="CB845" s="7"/>
      <c r="CC845" s="7"/>
      <c r="CD845" s="7"/>
      <c r="CE845" s="7"/>
      <c r="CF845" s="7"/>
      <c r="CG845" s="7"/>
      <c r="CH845" s="7"/>
      <c r="CI845" s="7"/>
      <c r="CJ845" s="7"/>
    </row>
    <row r="846" spans="1:88" ht="15.5">
      <c r="A846" s="7"/>
      <c r="B846" s="8"/>
      <c r="C846" s="179"/>
      <c r="D846" s="6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6"/>
      <c r="Z846" s="6"/>
      <c r="AA846" s="6"/>
      <c r="AB846" s="6"/>
      <c r="AC846" s="6"/>
      <c r="AD846" s="6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  <c r="BY846" s="7"/>
      <c r="BZ846" s="7"/>
      <c r="CA846" s="7"/>
      <c r="CB846" s="7"/>
      <c r="CC846" s="7"/>
      <c r="CD846" s="7"/>
      <c r="CE846" s="7"/>
      <c r="CF846" s="7"/>
      <c r="CG846" s="7"/>
      <c r="CH846" s="7"/>
      <c r="CI846" s="7"/>
      <c r="CJ846" s="7"/>
    </row>
    <row r="847" spans="1:88" ht="15.5">
      <c r="A847" s="7"/>
      <c r="B847" s="8"/>
      <c r="C847" s="179"/>
      <c r="D847" s="6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6"/>
      <c r="Z847" s="6"/>
      <c r="AA847" s="6"/>
      <c r="AB847" s="6"/>
      <c r="AC847" s="6"/>
      <c r="AD847" s="6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  <c r="BY847" s="7"/>
      <c r="BZ847" s="7"/>
      <c r="CA847" s="7"/>
      <c r="CB847" s="7"/>
      <c r="CC847" s="7"/>
      <c r="CD847" s="7"/>
      <c r="CE847" s="7"/>
      <c r="CF847" s="7"/>
      <c r="CG847" s="7"/>
      <c r="CH847" s="7"/>
      <c r="CI847" s="7"/>
      <c r="CJ847" s="7"/>
    </row>
    <row r="848" spans="1:88" ht="15.5">
      <c r="A848" s="7"/>
      <c r="B848" s="8"/>
      <c r="C848" s="179"/>
      <c r="D848" s="6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6"/>
      <c r="Z848" s="6"/>
      <c r="AA848" s="6"/>
      <c r="AB848" s="6"/>
      <c r="AC848" s="6"/>
      <c r="AD848" s="6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  <c r="BY848" s="7"/>
      <c r="BZ848" s="7"/>
      <c r="CA848" s="7"/>
      <c r="CB848" s="7"/>
      <c r="CC848" s="7"/>
      <c r="CD848" s="7"/>
      <c r="CE848" s="7"/>
      <c r="CF848" s="7"/>
      <c r="CG848" s="7"/>
      <c r="CH848" s="7"/>
      <c r="CI848" s="7"/>
      <c r="CJ848" s="7"/>
    </row>
    <row r="849" spans="1:88" ht="15.5">
      <c r="A849" s="7"/>
      <c r="B849" s="8"/>
      <c r="C849" s="179"/>
      <c r="D849" s="6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6"/>
      <c r="Z849" s="6"/>
      <c r="AA849" s="6"/>
      <c r="AB849" s="6"/>
      <c r="AC849" s="6"/>
      <c r="AD849" s="6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  <c r="BY849" s="7"/>
      <c r="BZ849" s="7"/>
      <c r="CA849" s="7"/>
      <c r="CB849" s="7"/>
      <c r="CC849" s="7"/>
      <c r="CD849" s="7"/>
      <c r="CE849" s="7"/>
      <c r="CF849" s="7"/>
      <c r="CG849" s="7"/>
      <c r="CH849" s="7"/>
      <c r="CI849" s="7"/>
      <c r="CJ849" s="7"/>
    </row>
    <row r="850" spans="1:88" ht="15.5">
      <c r="A850" s="7"/>
      <c r="B850" s="8"/>
      <c r="C850" s="179"/>
      <c r="D850" s="6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6"/>
      <c r="Z850" s="6"/>
      <c r="AA850" s="6"/>
      <c r="AB850" s="6"/>
      <c r="AC850" s="6"/>
      <c r="AD850" s="6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  <c r="BY850" s="7"/>
      <c r="BZ850" s="7"/>
      <c r="CA850" s="7"/>
      <c r="CB850" s="7"/>
      <c r="CC850" s="7"/>
      <c r="CD850" s="7"/>
      <c r="CE850" s="7"/>
      <c r="CF850" s="7"/>
      <c r="CG850" s="7"/>
      <c r="CH850" s="7"/>
      <c r="CI850" s="7"/>
      <c r="CJ850" s="7"/>
    </row>
    <row r="851" spans="1:88" ht="15.5">
      <c r="A851" s="7"/>
      <c r="B851" s="8"/>
      <c r="C851" s="179"/>
      <c r="D851" s="6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6"/>
      <c r="Z851" s="6"/>
      <c r="AA851" s="6"/>
      <c r="AB851" s="6"/>
      <c r="AC851" s="6"/>
      <c r="AD851" s="6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  <c r="BY851" s="7"/>
      <c r="BZ851" s="7"/>
      <c r="CA851" s="7"/>
      <c r="CB851" s="7"/>
      <c r="CC851" s="7"/>
      <c r="CD851" s="7"/>
      <c r="CE851" s="7"/>
      <c r="CF851" s="7"/>
      <c r="CG851" s="7"/>
      <c r="CH851" s="7"/>
      <c r="CI851" s="7"/>
      <c r="CJ851" s="7"/>
    </row>
    <row r="852" spans="1:88" ht="15.5">
      <c r="A852" s="7"/>
      <c r="B852" s="8"/>
      <c r="C852" s="179"/>
      <c r="D852" s="6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6"/>
      <c r="Z852" s="6"/>
      <c r="AA852" s="6"/>
      <c r="AB852" s="6"/>
      <c r="AC852" s="6"/>
      <c r="AD852" s="6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  <c r="BY852" s="7"/>
      <c r="BZ852" s="7"/>
      <c r="CA852" s="7"/>
      <c r="CB852" s="7"/>
      <c r="CC852" s="7"/>
      <c r="CD852" s="7"/>
      <c r="CE852" s="7"/>
      <c r="CF852" s="7"/>
      <c r="CG852" s="7"/>
      <c r="CH852" s="7"/>
      <c r="CI852" s="7"/>
      <c r="CJ852" s="7"/>
    </row>
    <row r="853" spans="1:88" ht="15.5">
      <c r="A853" s="7"/>
      <c r="B853" s="8"/>
      <c r="C853" s="179"/>
      <c r="D853" s="6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6"/>
      <c r="Z853" s="6"/>
      <c r="AA853" s="6"/>
      <c r="AB853" s="6"/>
      <c r="AC853" s="6"/>
      <c r="AD853" s="6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  <c r="BY853" s="7"/>
      <c r="BZ853" s="7"/>
      <c r="CA853" s="7"/>
      <c r="CB853" s="7"/>
      <c r="CC853" s="7"/>
      <c r="CD853" s="7"/>
      <c r="CE853" s="7"/>
      <c r="CF853" s="7"/>
      <c r="CG853" s="7"/>
      <c r="CH853" s="7"/>
      <c r="CI853" s="7"/>
      <c r="CJ853" s="7"/>
    </row>
    <row r="854" spans="1:88" ht="15.5">
      <c r="A854" s="7"/>
      <c r="B854" s="8"/>
      <c r="C854" s="179"/>
      <c r="D854" s="6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6"/>
      <c r="Z854" s="6"/>
      <c r="AA854" s="6"/>
      <c r="AB854" s="6"/>
      <c r="AC854" s="6"/>
      <c r="AD854" s="6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  <c r="BY854" s="7"/>
      <c r="BZ854" s="7"/>
      <c r="CA854" s="7"/>
      <c r="CB854" s="7"/>
      <c r="CC854" s="7"/>
      <c r="CD854" s="7"/>
      <c r="CE854" s="7"/>
      <c r="CF854" s="7"/>
      <c r="CG854" s="7"/>
      <c r="CH854" s="7"/>
      <c r="CI854" s="7"/>
      <c r="CJ854" s="7"/>
    </row>
    <row r="855" spans="1:88" ht="15.5">
      <c r="A855" s="7"/>
      <c r="B855" s="8"/>
      <c r="C855" s="179"/>
      <c r="D855" s="6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6"/>
      <c r="Z855" s="6"/>
      <c r="AA855" s="6"/>
      <c r="AB855" s="6"/>
      <c r="AC855" s="6"/>
      <c r="AD855" s="6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  <c r="BY855" s="7"/>
      <c r="BZ855" s="7"/>
      <c r="CA855" s="7"/>
      <c r="CB855" s="7"/>
      <c r="CC855" s="7"/>
      <c r="CD855" s="7"/>
      <c r="CE855" s="7"/>
      <c r="CF855" s="7"/>
      <c r="CG855" s="7"/>
      <c r="CH855" s="7"/>
      <c r="CI855" s="7"/>
      <c r="CJ855" s="7"/>
    </row>
    <row r="856" spans="1:88" ht="15.5">
      <c r="A856" s="7"/>
      <c r="B856" s="8"/>
      <c r="C856" s="179"/>
      <c r="D856" s="6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6"/>
      <c r="Z856" s="6"/>
      <c r="AA856" s="6"/>
      <c r="AB856" s="6"/>
      <c r="AC856" s="6"/>
      <c r="AD856" s="6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  <c r="BY856" s="7"/>
      <c r="BZ856" s="7"/>
      <c r="CA856" s="7"/>
      <c r="CB856" s="7"/>
      <c r="CC856" s="7"/>
      <c r="CD856" s="7"/>
      <c r="CE856" s="7"/>
      <c r="CF856" s="7"/>
      <c r="CG856" s="7"/>
      <c r="CH856" s="7"/>
      <c r="CI856" s="7"/>
      <c r="CJ856" s="7"/>
    </row>
    <row r="857" spans="1:88" ht="15.5">
      <c r="A857" s="7"/>
      <c r="B857" s="8"/>
      <c r="C857" s="179"/>
      <c r="D857" s="6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6"/>
      <c r="Z857" s="6"/>
      <c r="AA857" s="6"/>
      <c r="AB857" s="6"/>
      <c r="AC857" s="6"/>
      <c r="AD857" s="6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  <c r="BY857" s="7"/>
      <c r="BZ857" s="7"/>
      <c r="CA857" s="7"/>
      <c r="CB857" s="7"/>
      <c r="CC857" s="7"/>
      <c r="CD857" s="7"/>
      <c r="CE857" s="7"/>
      <c r="CF857" s="7"/>
      <c r="CG857" s="7"/>
      <c r="CH857" s="7"/>
      <c r="CI857" s="7"/>
      <c r="CJ857" s="7"/>
    </row>
    <row r="858" spans="1:88" ht="15.5">
      <c r="A858" s="7"/>
      <c r="B858" s="8"/>
      <c r="C858" s="179"/>
      <c r="D858" s="6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6"/>
      <c r="Z858" s="6"/>
      <c r="AA858" s="6"/>
      <c r="AB858" s="6"/>
      <c r="AC858" s="6"/>
      <c r="AD858" s="6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  <c r="BY858" s="7"/>
      <c r="BZ858" s="7"/>
      <c r="CA858" s="7"/>
      <c r="CB858" s="7"/>
      <c r="CC858" s="7"/>
      <c r="CD858" s="7"/>
      <c r="CE858" s="7"/>
      <c r="CF858" s="7"/>
      <c r="CG858" s="7"/>
      <c r="CH858" s="7"/>
      <c r="CI858" s="7"/>
      <c r="CJ858" s="7"/>
    </row>
    <row r="859" spans="1:88" ht="15.5">
      <c r="A859" s="7"/>
      <c r="B859" s="8"/>
      <c r="C859" s="179"/>
      <c r="D859" s="6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6"/>
      <c r="Z859" s="6"/>
      <c r="AA859" s="6"/>
      <c r="AB859" s="6"/>
      <c r="AC859" s="6"/>
      <c r="AD859" s="6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  <c r="BY859" s="7"/>
      <c r="BZ859" s="7"/>
      <c r="CA859" s="7"/>
      <c r="CB859" s="7"/>
      <c r="CC859" s="7"/>
      <c r="CD859" s="7"/>
      <c r="CE859" s="7"/>
      <c r="CF859" s="7"/>
      <c r="CG859" s="7"/>
      <c r="CH859" s="7"/>
      <c r="CI859" s="7"/>
      <c r="CJ859" s="7"/>
    </row>
    <row r="860" spans="1:88" ht="15.5">
      <c r="A860" s="7"/>
      <c r="B860" s="8"/>
      <c r="C860" s="179"/>
      <c r="D860" s="6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6"/>
      <c r="Z860" s="6"/>
      <c r="AA860" s="6"/>
      <c r="AB860" s="6"/>
      <c r="AC860" s="6"/>
      <c r="AD860" s="6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  <c r="BY860" s="7"/>
      <c r="BZ860" s="7"/>
      <c r="CA860" s="7"/>
      <c r="CB860" s="7"/>
      <c r="CC860" s="7"/>
      <c r="CD860" s="7"/>
      <c r="CE860" s="7"/>
      <c r="CF860" s="7"/>
      <c r="CG860" s="7"/>
      <c r="CH860" s="7"/>
      <c r="CI860" s="7"/>
      <c r="CJ860" s="7"/>
    </row>
    <row r="861" spans="1:88" ht="15.5">
      <c r="A861" s="7"/>
      <c r="B861" s="8"/>
      <c r="C861" s="179"/>
      <c r="D861" s="6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6"/>
      <c r="Z861" s="6"/>
      <c r="AA861" s="6"/>
      <c r="AB861" s="6"/>
      <c r="AC861" s="6"/>
      <c r="AD861" s="6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  <c r="BY861" s="7"/>
      <c r="BZ861" s="7"/>
      <c r="CA861" s="7"/>
      <c r="CB861" s="7"/>
      <c r="CC861" s="7"/>
      <c r="CD861" s="7"/>
      <c r="CE861" s="7"/>
      <c r="CF861" s="7"/>
      <c r="CG861" s="7"/>
      <c r="CH861" s="7"/>
      <c r="CI861" s="7"/>
      <c r="CJ861" s="7"/>
    </row>
    <row r="862" spans="1:88" ht="15.5">
      <c r="A862" s="7"/>
      <c r="B862" s="8"/>
      <c r="C862" s="179"/>
      <c r="D862" s="6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6"/>
      <c r="Z862" s="6"/>
      <c r="AA862" s="6"/>
      <c r="AB862" s="6"/>
      <c r="AC862" s="6"/>
      <c r="AD862" s="6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  <c r="BY862" s="7"/>
      <c r="BZ862" s="7"/>
      <c r="CA862" s="7"/>
      <c r="CB862" s="7"/>
      <c r="CC862" s="7"/>
      <c r="CD862" s="7"/>
      <c r="CE862" s="7"/>
      <c r="CF862" s="7"/>
      <c r="CG862" s="7"/>
      <c r="CH862" s="7"/>
      <c r="CI862" s="7"/>
      <c r="CJ862" s="7"/>
    </row>
    <row r="863" spans="1:88" ht="15.5">
      <c r="A863" s="7"/>
      <c r="B863" s="8"/>
      <c r="C863" s="179"/>
      <c r="D863" s="6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6"/>
      <c r="Z863" s="6"/>
      <c r="AA863" s="6"/>
      <c r="AB863" s="6"/>
      <c r="AC863" s="6"/>
      <c r="AD863" s="6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  <c r="BY863" s="7"/>
      <c r="BZ863" s="7"/>
      <c r="CA863" s="7"/>
      <c r="CB863" s="7"/>
      <c r="CC863" s="7"/>
      <c r="CD863" s="7"/>
      <c r="CE863" s="7"/>
      <c r="CF863" s="7"/>
      <c r="CG863" s="7"/>
      <c r="CH863" s="7"/>
      <c r="CI863" s="7"/>
      <c r="CJ863" s="7"/>
    </row>
    <row r="864" spans="1:88" ht="15.5">
      <c r="A864" s="7"/>
      <c r="B864" s="8"/>
      <c r="C864" s="179"/>
      <c r="D864" s="6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6"/>
      <c r="Z864" s="6"/>
      <c r="AA864" s="6"/>
      <c r="AB864" s="6"/>
      <c r="AC864" s="6"/>
      <c r="AD864" s="6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  <c r="BY864" s="7"/>
      <c r="BZ864" s="7"/>
      <c r="CA864" s="7"/>
      <c r="CB864" s="7"/>
      <c r="CC864" s="7"/>
      <c r="CD864" s="7"/>
      <c r="CE864" s="7"/>
      <c r="CF864" s="7"/>
      <c r="CG864" s="7"/>
      <c r="CH864" s="7"/>
      <c r="CI864" s="7"/>
      <c r="CJ864" s="7"/>
    </row>
    <row r="865" spans="1:88" ht="15.5">
      <c r="A865" s="7"/>
      <c r="B865" s="8"/>
      <c r="C865" s="179"/>
      <c r="D865" s="6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6"/>
      <c r="Z865" s="6"/>
      <c r="AA865" s="6"/>
      <c r="AB865" s="6"/>
      <c r="AC865" s="6"/>
      <c r="AD865" s="6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  <c r="BY865" s="7"/>
      <c r="BZ865" s="7"/>
      <c r="CA865" s="7"/>
      <c r="CB865" s="7"/>
      <c r="CC865" s="7"/>
      <c r="CD865" s="7"/>
      <c r="CE865" s="7"/>
      <c r="CF865" s="7"/>
      <c r="CG865" s="7"/>
      <c r="CH865" s="7"/>
      <c r="CI865" s="7"/>
      <c r="CJ865" s="7"/>
    </row>
    <row r="866" spans="1:88" ht="15.5">
      <c r="A866" s="7"/>
      <c r="B866" s="8"/>
      <c r="C866" s="179"/>
      <c r="D866" s="6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6"/>
      <c r="Z866" s="6"/>
      <c r="AA866" s="6"/>
      <c r="AB866" s="6"/>
      <c r="AC866" s="6"/>
      <c r="AD866" s="6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  <c r="BY866" s="7"/>
      <c r="BZ866" s="7"/>
      <c r="CA866" s="7"/>
      <c r="CB866" s="7"/>
      <c r="CC866" s="7"/>
      <c r="CD866" s="7"/>
      <c r="CE866" s="7"/>
      <c r="CF866" s="7"/>
      <c r="CG866" s="7"/>
      <c r="CH866" s="7"/>
      <c r="CI866" s="7"/>
      <c r="CJ866" s="7"/>
    </row>
    <row r="867" spans="1:88" ht="15.5">
      <c r="A867" s="7"/>
      <c r="B867" s="8"/>
      <c r="C867" s="179"/>
      <c r="D867" s="6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6"/>
      <c r="Z867" s="6"/>
      <c r="AA867" s="6"/>
      <c r="AB867" s="6"/>
      <c r="AC867" s="6"/>
      <c r="AD867" s="6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  <c r="BY867" s="7"/>
      <c r="BZ867" s="7"/>
      <c r="CA867" s="7"/>
      <c r="CB867" s="7"/>
      <c r="CC867" s="7"/>
      <c r="CD867" s="7"/>
      <c r="CE867" s="7"/>
      <c r="CF867" s="7"/>
      <c r="CG867" s="7"/>
      <c r="CH867" s="7"/>
      <c r="CI867" s="7"/>
      <c r="CJ867" s="7"/>
    </row>
    <row r="868" spans="1:88" ht="15.5">
      <c r="A868" s="7"/>
      <c r="B868" s="8"/>
      <c r="C868" s="179"/>
      <c r="D868" s="6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6"/>
      <c r="Z868" s="6"/>
      <c r="AA868" s="6"/>
      <c r="AB868" s="6"/>
      <c r="AC868" s="6"/>
      <c r="AD868" s="6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  <c r="BY868" s="7"/>
      <c r="BZ868" s="7"/>
      <c r="CA868" s="7"/>
      <c r="CB868" s="7"/>
      <c r="CC868" s="7"/>
      <c r="CD868" s="7"/>
      <c r="CE868" s="7"/>
      <c r="CF868" s="7"/>
      <c r="CG868" s="7"/>
      <c r="CH868" s="7"/>
      <c r="CI868" s="7"/>
      <c r="CJ868" s="7"/>
    </row>
    <row r="869" spans="1:88" ht="15.5">
      <c r="A869" s="7"/>
      <c r="B869" s="8"/>
      <c r="C869" s="179"/>
      <c r="D869" s="6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6"/>
      <c r="Z869" s="6"/>
      <c r="AA869" s="6"/>
      <c r="AB869" s="6"/>
      <c r="AC869" s="6"/>
      <c r="AD869" s="6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  <c r="BY869" s="7"/>
      <c r="BZ869" s="7"/>
      <c r="CA869" s="7"/>
      <c r="CB869" s="7"/>
      <c r="CC869" s="7"/>
      <c r="CD869" s="7"/>
      <c r="CE869" s="7"/>
      <c r="CF869" s="7"/>
      <c r="CG869" s="7"/>
      <c r="CH869" s="7"/>
      <c r="CI869" s="7"/>
      <c r="CJ869" s="7"/>
    </row>
    <row r="870" spans="1:88" ht="15.5">
      <c r="A870" s="7"/>
      <c r="B870" s="8"/>
      <c r="C870" s="179"/>
      <c r="D870" s="6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6"/>
      <c r="Z870" s="6"/>
      <c r="AA870" s="6"/>
      <c r="AB870" s="6"/>
      <c r="AC870" s="6"/>
      <c r="AD870" s="6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  <c r="BY870" s="7"/>
      <c r="BZ870" s="7"/>
      <c r="CA870" s="7"/>
      <c r="CB870" s="7"/>
      <c r="CC870" s="7"/>
      <c r="CD870" s="7"/>
      <c r="CE870" s="7"/>
      <c r="CF870" s="7"/>
      <c r="CG870" s="7"/>
      <c r="CH870" s="7"/>
      <c r="CI870" s="7"/>
      <c r="CJ870" s="7"/>
    </row>
    <row r="871" spans="1:88" ht="15.5">
      <c r="A871" s="7"/>
      <c r="B871" s="8"/>
      <c r="C871" s="179"/>
      <c r="D871" s="6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6"/>
      <c r="Z871" s="6"/>
      <c r="AA871" s="6"/>
      <c r="AB871" s="6"/>
      <c r="AC871" s="6"/>
      <c r="AD871" s="6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  <c r="BY871" s="7"/>
      <c r="BZ871" s="7"/>
      <c r="CA871" s="7"/>
      <c r="CB871" s="7"/>
      <c r="CC871" s="7"/>
      <c r="CD871" s="7"/>
      <c r="CE871" s="7"/>
      <c r="CF871" s="7"/>
      <c r="CG871" s="7"/>
      <c r="CH871" s="7"/>
      <c r="CI871" s="7"/>
      <c r="CJ871" s="7"/>
    </row>
    <row r="872" spans="1:88" ht="15.5">
      <c r="A872" s="7"/>
      <c r="B872" s="8"/>
      <c r="C872" s="179"/>
      <c r="D872" s="6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6"/>
      <c r="Z872" s="6"/>
      <c r="AA872" s="6"/>
      <c r="AB872" s="6"/>
      <c r="AC872" s="6"/>
      <c r="AD872" s="6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  <c r="BY872" s="7"/>
      <c r="BZ872" s="7"/>
      <c r="CA872" s="7"/>
      <c r="CB872" s="7"/>
      <c r="CC872" s="7"/>
      <c r="CD872" s="7"/>
      <c r="CE872" s="7"/>
      <c r="CF872" s="7"/>
      <c r="CG872" s="7"/>
      <c r="CH872" s="7"/>
      <c r="CI872" s="7"/>
      <c r="CJ872" s="7"/>
    </row>
    <row r="873" spans="1:88" ht="15.5">
      <c r="A873" s="7"/>
      <c r="B873" s="8"/>
      <c r="C873" s="179"/>
      <c r="D873" s="6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6"/>
      <c r="Z873" s="6"/>
      <c r="AA873" s="6"/>
      <c r="AB873" s="6"/>
      <c r="AC873" s="6"/>
      <c r="AD873" s="6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  <c r="BY873" s="7"/>
      <c r="BZ873" s="7"/>
      <c r="CA873" s="7"/>
      <c r="CB873" s="7"/>
      <c r="CC873" s="7"/>
      <c r="CD873" s="7"/>
      <c r="CE873" s="7"/>
      <c r="CF873" s="7"/>
      <c r="CG873" s="7"/>
      <c r="CH873" s="7"/>
      <c r="CI873" s="7"/>
      <c r="CJ873" s="7"/>
    </row>
    <row r="874" spans="1:88" ht="15.5">
      <c r="A874" s="7"/>
      <c r="B874" s="8"/>
      <c r="C874" s="179"/>
      <c r="D874" s="6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6"/>
      <c r="Z874" s="6"/>
      <c r="AA874" s="6"/>
      <c r="AB874" s="6"/>
      <c r="AC874" s="6"/>
      <c r="AD874" s="6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  <c r="BY874" s="7"/>
      <c r="BZ874" s="7"/>
      <c r="CA874" s="7"/>
      <c r="CB874" s="7"/>
      <c r="CC874" s="7"/>
      <c r="CD874" s="7"/>
      <c r="CE874" s="7"/>
      <c r="CF874" s="7"/>
      <c r="CG874" s="7"/>
      <c r="CH874" s="7"/>
      <c r="CI874" s="7"/>
      <c r="CJ874" s="7"/>
    </row>
    <row r="875" spans="1:88" ht="15.5">
      <c r="A875" s="7"/>
      <c r="B875" s="8"/>
      <c r="C875" s="179"/>
      <c r="D875" s="6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6"/>
      <c r="Z875" s="6"/>
      <c r="AA875" s="6"/>
      <c r="AB875" s="6"/>
      <c r="AC875" s="6"/>
      <c r="AD875" s="6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  <c r="BY875" s="7"/>
      <c r="BZ875" s="7"/>
      <c r="CA875" s="7"/>
      <c r="CB875" s="7"/>
      <c r="CC875" s="7"/>
      <c r="CD875" s="7"/>
      <c r="CE875" s="7"/>
      <c r="CF875" s="7"/>
      <c r="CG875" s="7"/>
      <c r="CH875" s="7"/>
      <c r="CI875" s="7"/>
      <c r="CJ875" s="7"/>
    </row>
    <row r="876" spans="1:88" ht="15.5">
      <c r="A876" s="7"/>
      <c r="B876" s="8"/>
      <c r="C876" s="179"/>
      <c r="D876" s="6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6"/>
      <c r="Z876" s="6"/>
      <c r="AA876" s="6"/>
      <c r="AB876" s="6"/>
      <c r="AC876" s="6"/>
      <c r="AD876" s="6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  <c r="BY876" s="7"/>
      <c r="BZ876" s="7"/>
      <c r="CA876" s="7"/>
      <c r="CB876" s="7"/>
      <c r="CC876" s="7"/>
      <c r="CD876" s="7"/>
      <c r="CE876" s="7"/>
      <c r="CF876" s="7"/>
      <c r="CG876" s="7"/>
      <c r="CH876" s="7"/>
      <c r="CI876" s="7"/>
      <c r="CJ876" s="7"/>
    </row>
    <row r="877" spans="1:88" ht="15.5">
      <c r="A877" s="7"/>
      <c r="B877" s="8"/>
      <c r="C877" s="179"/>
      <c r="D877" s="6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6"/>
      <c r="Z877" s="6"/>
      <c r="AA877" s="6"/>
      <c r="AB877" s="6"/>
      <c r="AC877" s="6"/>
      <c r="AD877" s="6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  <c r="BY877" s="7"/>
      <c r="BZ877" s="7"/>
      <c r="CA877" s="7"/>
      <c r="CB877" s="7"/>
      <c r="CC877" s="7"/>
      <c r="CD877" s="7"/>
      <c r="CE877" s="7"/>
      <c r="CF877" s="7"/>
      <c r="CG877" s="7"/>
      <c r="CH877" s="7"/>
      <c r="CI877" s="7"/>
      <c r="CJ877" s="7"/>
    </row>
    <row r="878" spans="1:88" ht="15.5">
      <c r="A878" s="7"/>
      <c r="B878" s="8"/>
      <c r="C878" s="179"/>
      <c r="D878" s="6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6"/>
      <c r="Z878" s="6"/>
      <c r="AA878" s="6"/>
      <c r="AB878" s="6"/>
      <c r="AC878" s="6"/>
      <c r="AD878" s="6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  <c r="BY878" s="7"/>
      <c r="BZ878" s="7"/>
      <c r="CA878" s="7"/>
      <c r="CB878" s="7"/>
      <c r="CC878" s="7"/>
      <c r="CD878" s="7"/>
      <c r="CE878" s="7"/>
      <c r="CF878" s="7"/>
      <c r="CG878" s="7"/>
      <c r="CH878" s="7"/>
      <c r="CI878" s="7"/>
      <c r="CJ878" s="7"/>
    </row>
    <row r="879" spans="1:88" ht="15.5">
      <c r="A879" s="7"/>
      <c r="B879" s="8"/>
      <c r="C879" s="179"/>
      <c r="D879" s="6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6"/>
      <c r="Z879" s="6"/>
      <c r="AA879" s="6"/>
      <c r="AB879" s="6"/>
      <c r="AC879" s="6"/>
      <c r="AD879" s="6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  <c r="BY879" s="7"/>
      <c r="BZ879" s="7"/>
      <c r="CA879" s="7"/>
      <c r="CB879" s="7"/>
      <c r="CC879" s="7"/>
      <c r="CD879" s="7"/>
      <c r="CE879" s="7"/>
      <c r="CF879" s="7"/>
      <c r="CG879" s="7"/>
      <c r="CH879" s="7"/>
      <c r="CI879" s="7"/>
      <c r="CJ879" s="7"/>
    </row>
    <row r="880" spans="1:88" ht="15.5">
      <c r="A880" s="7"/>
      <c r="B880" s="8"/>
      <c r="C880" s="179"/>
      <c r="D880" s="6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6"/>
      <c r="Z880" s="6"/>
      <c r="AA880" s="6"/>
      <c r="AB880" s="6"/>
      <c r="AC880" s="6"/>
      <c r="AD880" s="6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  <c r="BY880" s="7"/>
      <c r="BZ880" s="7"/>
      <c r="CA880" s="7"/>
      <c r="CB880" s="7"/>
      <c r="CC880" s="7"/>
      <c r="CD880" s="7"/>
      <c r="CE880" s="7"/>
      <c r="CF880" s="7"/>
      <c r="CG880" s="7"/>
      <c r="CH880" s="7"/>
      <c r="CI880" s="7"/>
      <c r="CJ880" s="7"/>
    </row>
    <row r="881" spans="1:88" ht="15.5">
      <c r="A881" s="7"/>
      <c r="B881" s="8"/>
      <c r="C881" s="179"/>
      <c r="D881" s="6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6"/>
      <c r="Z881" s="6"/>
      <c r="AA881" s="6"/>
      <c r="AB881" s="6"/>
      <c r="AC881" s="6"/>
      <c r="AD881" s="6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  <c r="BY881" s="7"/>
      <c r="BZ881" s="7"/>
      <c r="CA881" s="7"/>
      <c r="CB881" s="7"/>
      <c r="CC881" s="7"/>
      <c r="CD881" s="7"/>
      <c r="CE881" s="7"/>
      <c r="CF881" s="7"/>
      <c r="CG881" s="7"/>
      <c r="CH881" s="7"/>
      <c r="CI881" s="7"/>
      <c r="CJ881" s="7"/>
    </row>
    <row r="882" spans="1:88" ht="15.5">
      <c r="A882" s="7"/>
      <c r="B882" s="8"/>
      <c r="C882" s="179"/>
      <c r="D882" s="6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6"/>
      <c r="Z882" s="6"/>
      <c r="AA882" s="6"/>
      <c r="AB882" s="6"/>
      <c r="AC882" s="6"/>
      <c r="AD882" s="6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  <c r="BY882" s="7"/>
      <c r="BZ882" s="7"/>
      <c r="CA882" s="7"/>
      <c r="CB882" s="7"/>
      <c r="CC882" s="7"/>
      <c r="CD882" s="7"/>
      <c r="CE882" s="7"/>
      <c r="CF882" s="7"/>
      <c r="CG882" s="7"/>
      <c r="CH882" s="7"/>
      <c r="CI882" s="7"/>
      <c r="CJ882" s="7"/>
    </row>
    <row r="883" spans="1:88" ht="15.5">
      <c r="A883" s="7"/>
      <c r="B883" s="8"/>
      <c r="C883" s="179"/>
      <c r="D883" s="6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6"/>
      <c r="Z883" s="6"/>
      <c r="AA883" s="6"/>
      <c r="AB883" s="6"/>
      <c r="AC883" s="6"/>
      <c r="AD883" s="6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  <c r="BY883" s="7"/>
      <c r="BZ883" s="7"/>
      <c r="CA883" s="7"/>
      <c r="CB883" s="7"/>
      <c r="CC883" s="7"/>
      <c r="CD883" s="7"/>
      <c r="CE883" s="7"/>
      <c r="CF883" s="7"/>
      <c r="CG883" s="7"/>
      <c r="CH883" s="7"/>
      <c r="CI883" s="7"/>
      <c r="CJ883" s="7"/>
    </row>
    <row r="884" spans="1:88" ht="15.5">
      <c r="A884" s="7"/>
      <c r="B884" s="8"/>
      <c r="C884" s="179"/>
      <c r="D884" s="6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6"/>
      <c r="Z884" s="6"/>
      <c r="AA884" s="6"/>
      <c r="AB884" s="6"/>
      <c r="AC884" s="6"/>
      <c r="AD884" s="6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  <c r="BY884" s="7"/>
      <c r="BZ884" s="7"/>
      <c r="CA884" s="7"/>
      <c r="CB884" s="7"/>
      <c r="CC884" s="7"/>
      <c r="CD884" s="7"/>
      <c r="CE884" s="7"/>
      <c r="CF884" s="7"/>
      <c r="CG884" s="7"/>
      <c r="CH884" s="7"/>
      <c r="CI884" s="7"/>
      <c r="CJ884" s="7"/>
    </row>
    <row r="885" spans="1:88" ht="15.5">
      <c r="A885" s="7"/>
      <c r="B885" s="8"/>
      <c r="C885" s="179"/>
      <c r="D885" s="6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6"/>
      <c r="Z885" s="6"/>
      <c r="AA885" s="6"/>
      <c r="AB885" s="6"/>
      <c r="AC885" s="6"/>
      <c r="AD885" s="6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  <c r="BY885" s="7"/>
      <c r="BZ885" s="7"/>
      <c r="CA885" s="7"/>
      <c r="CB885" s="7"/>
      <c r="CC885" s="7"/>
      <c r="CD885" s="7"/>
      <c r="CE885" s="7"/>
      <c r="CF885" s="7"/>
      <c r="CG885" s="7"/>
      <c r="CH885" s="7"/>
      <c r="CI885" s="7"/>
      <c r="CJ885" s="7"/>
    </row>
    <row r="886" spans="1:88" ht="15.5">
      <c r="A886" s="7"/>
      <c r="B886" s="8"/>
      <c r="C886" s="179"/>
      <c r="D886" s="6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6"/>
      <c r="Z886" s="6"/>
      <c r="AA886" s="6"/>
      <c r="AB886" s="6"/>
      <c r="AC886" s="6"/>
      <c r="AD886" s="6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  <c r="BY886" s="7"/>
      <c r="BZ886" s="7"/>
      <c r="CA886" s="7"/>
      <c r="CB886" s="7"/>
      <c r="CC886" s="7"/>
      <c r="CD886" s="7"/>
      <c r="CE886" s="7"/>
      <c r="CF886" s="7"/>
      <c r="CG886" s="7"/>
      <c r="CH886" s="7"/>
      <c r="CI886" s="7"/>
      <c r="CJ886" s="7"/>
    </row>
    <row r="887" spans="1:88" ht="15.5">
      <c r="A887" s="7"/>
      <c r="B887" s="8"/>
      <c r="C887" s="179"/>
      <c r="D887" s="6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6"/>
      <c r="Z887" s="6"/>
      <c r="AA887" s="6"/>
      <c r="AB887" s="6"/>
      <c r="AC887" s="6"/>
      <c r="AD887" s="6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  <c r="BY887" s="7"/>
      <c r="BZ887" s="7"/>
      <c r="CA887" s="7"/>
      <c r="CB887" s="7"/>
      <c r="CC887" s="7"/>
      <c r="CD887" s="7"/>
      <c r="CE887" s="7"/>
      <c r="CF887" s="7"/>
      <c r="CG887" s="7"/>
      <c r="CH887" s="7"/>
      <c r="CI887" s="7"/>
      <c r="CJ887" s="7"/>
    </row>
    <row r="888" spans="1:88" ht="15.5">
      <c r="A888" s="7"/>
      <c r="B888" s="8"/>
      <c r="C888" s="179"/>
      <c r="D888" s="6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6"/>
      <c r="Z888" s="6"/>
      <c r="AA888" s="6"/>
      <c r="AB888" s="6"/>
      <c r="AC888" s="6"/>
      <c r="AD888" s="6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  <c r="BY888" s="7"/>
      <c r="BZ888" s="7"/>
      <c r="CA888" s="7"/>
      <c r="CB888" s="7"/>
      <c r="CC888" s="7"/>
      <c r="CD888" s="7"/>
      <c r="CE888" s="7"/>
      <c r="CF888" s="7"/>
      <c r="CG888" s="7"/>
      <c r="CH888" s="7"/>
      <c r="CI888" s="7"/>
      <c r="CJ888" s="7"/>
    </row>
    <row r="889" spans="1:88" ht="15.5">
      <c r="A889" s="7"/>
      <c r="B889" s="8"/>
      <c r="C889" s="179"/>
      <c r="D889" s="6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6"/>
      <c r="Z889" s="6"/>
      <c r="AA889" s="6"/>
      <c r="AB889" s="6"/>
      <c r="AC889" s="6"/>
      <c r="AD889" s="6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  <c r="BY889" s="7"/>
      <c r="BZ889" s="7"/>
      <c r="CA889" s="7"/>
      <c r="CB889" s="7"/>
      <c r="CC889" s="7"/>
      <c r="CD889" s="7"/>
      <c r="CE889" s="7"/>
      <c r="CF889" s="7"/>
      <c r="CG889" s="7"/>
      <c r="CH889" s="7"/>
      <c r="CI889" s="7"/>
      <c r="CJ889" s="7"/>
    </row>
    <row r="890" spans="1:88" ht="15.5">
      <c r="A890" s="7"/>
      <c r="B890" s="8"/>
      <c r="C890" s="179"/>
      <c r="D890" s="6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6"/>
      <c r="Z890" s="6"/>
      <c r="AA890" s="6"/>
      <c r="AB890" s="6"/>
      <c r="AC890" s="6"/>
      <c r="AD890" s="6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  <c r="BY890" s="7"/>
      <c r="BZ890" s="7"/>
      <c r="CA890" s="7"/>
      <c r="CB890" s="7"/>
      <c r="CC890" s="7"/>
      <c r="CD890" s="7"/>
      <c r="CE890" s="7"/>
      <c r="CF890" s="7"/>
      <c r="CG890" s="7"/>
      <c r="CH890" s="7"/>
      <c r="CI890" s="7"/>
      <c r="CJ890" s="7"/>
    </row>
    <row r="891" spans="1:88" ht="15.5">
      <c r="A891" s="7"/>
      <c r="B891" s="8"/>
      <c r="C891" s="179"/>
      <c r="D891" s="6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6"/>
      <c r="Z891" s="6"/>
      <c r="AA891" s="6"/>
      <c r="AB891" s="6"/>
      <c r="AC891" s="6"/>
      <c r="AD891" s="6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  <c r="BY891" s="7"/>
      <c r="BZ891" s="7"/>
      <c r="CA891" s="7"/>
      <c r="CB891" s="7"/>
      <c r="CC891" s="7"/>
      <c r="CD891" s="7"/>
      <c r="CE891" s="7"/>
      <c r="CF891" s="7"/>
      <c r="CG891" s="7"/>
      <c r="CH891" s="7"/>
      <c r="CI891" s="7"/>
      <c r="CJ891" s="7"/>
    </row>
    <row r="892" spans="1:88" ht="15.5">
      <c r="A892" s="7"/>
      <c r="B892" s="8"/>
      <c r="C892" s="179"/>
      <c r="D892" s="6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6"/>
      <c r="Z892" s="6"/>
      <c r="AA892" s="6"/>
      <c r="AB892" s="6"/>
      <c r="AC892" s="6"/>
      <c r="AD892" s="6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  <c r="BY892" s="7"/>
      <c r="BZ892" s="7"/>
      <c r="CA892" s="7"/>
      <c r="CB892" s="7"/>
      <c r="CC892" s="7"/>
      <c r="CD892" s="7"/>
      <c r="CE892" s="7"/>
      <c r="CF892" s="7"/>
      <c r="CG892" s="7"/>
      <c r="CH892" s="7"/>
      <c r="CI892" s="7"/>
      <c r="CJ892" s="7"/>
    </row>
    <row r="893" spans="1:88" ht="15.5">
      <c r="A893" s="7"/>
      <c r="B893" s="8"/>
      <c r="C893" s="179"/>
      <c r="D893" s="6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6"/>
      <c r="Z893" s="6"/>
      <c r="AA893" s="6"/>
      <c r="AB893" s="6"/>
      <c r="AC893" s="6"/>
      <c r="AD893" s="6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  <c r="BY893" s="7"/>
      <c r="BZ893" s="7"/>
      <c r="CA893" s="7"/>
      <c r="CB893" s="7"/>
      <c r="CC893" s="7"/>
      <c r="CD893" s="7"/>
      <c r="CE893" s="7"/>
      <c r="CF893" s="7"/>
      <c r="CG893" s="7"/>
      <c r="CH893" s="7"/>
      <c r="CI893" s="7"/>
      <c r="CJ893" s="7"/>
    </row>
    <row r="894" spans="1:88" ht="15.5">
      <c r="A894" s="7"/>
      <c r="B894" s="8"/>
      <c r="C894" s="179"/>
      <c r="D894" s="6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6"/>
      <c r="Z894" s="6"/>
      <c r="AA894" s="6"/>
      <c r="AB894" s="6"/>
      <c r="AC894" s="6"/>
      <c r="AD894" s="6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  <c r="BY894" s="7"/>
      <c r="BZ894" s="7"/>
      <c r="CA894" s="7"/>
      <c r="CB894" s="7"/>
      <c r="CC894" s="7"/>
      <c r="CD894" s="7"/>
      <c r="CE894" s="7"/>
      <c r="CF894" s="7"/>
      <c r="CG894" s="7"/>
      <c r="CH894" s="7"/>
      <c r="CI894" s="7"/>
      <c r="CJ894" s="7"/>
    </row>
    <row r="895" spans="1:88" ht="15.5">
      <c r="A895" s="7"/>
      <c r="B895" s="8"/>
      <c r="C895" s="179"/>
      <c r="D895" s="6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6"/>
      <c r="Z895" s="6"/>
      <c r="AA895" s="6"/>
      <c r="AB895" s="6"/>
      <c r="AC895" s="6"/>
      <c r="AD895" s="6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  <c r="BY895" s="7"/>
      <c r="BZ895" s="7"/>
      <c r="CA895" s="7"/>
      <c r="CB895" s="7"/>
      <c r="CC895" s="7"/>
      <c r="CD895" s="7"/>
      <c r="CE895" s="7"/>
      <c r="CF895" s="7"/>
      <c r="CG895" s="7"/>
      <c r="CH895" s="7"/>
      <c r="CI895" s="7"/>
      <c r="CJ895" s="7"/>
    </row>
    <row r="896" spans="1:88" ht="15.5">
      <c r="A896" s="7"/>
      <c r="B896" s="8"/>
      <c r="C896" s="179"/>
      <c r="D896" s="6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6"/>
      <c r="Z896" s="6"/>
      <c r="AA896" s="6"/>
      <c r="AB896" s="6"/>
      <c r="AC896" s="6"/>
      <c r="AD896" s="6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  <c r="BY896" s="7"/>
      <c r="BZ896" s="7"/>
      <c r="CA896" s="7"/>
      <c r="CB896" s="7"/>
      <c r="CC896" s="7"/>
      <c r="CD896" s="7"/>
      <c r="CE896" s="7"/>
      <c r="CF896" s="7"/>
      <c r="CG896" s="7"/>
      <c r="CH896" s="7"/>
      <c r="CI896" s="7"/>
      <c r="CJ896" s="7"/>
    </row>
    <row r="897" spans="1:88" ht="15.5">
      <c r="A897" s="7"/>
      <c r="B897" s="8"/>
      <c r="C897" s="179"/>
      <c r="D897" s="6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6"/>
      <c r="Z897" s="6"/>
      <c r="AA897" s="6"/>
      <c r="AB897" s="6"/>
      <c r="AC897" s="6"/>
      <c r="AD897" s="6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  <c r="BY897" s="7"/>
      <c r="BZ897" s="7"/>
      <c r="CA897" s="7"/>
      <c r="CB897" s="7"/>
      <c r="CC897" s="7"/>
      <c r="CD897" s="7"/>
      <c r="CE897" s="7"/>
      <c r="CF897" s="7"/>
      <c r="CG897" s="7"/>
      <c r="CH897" s="7"/>
      <c r="CI897" s="7"/>
      <c r="CJ897" s="7"/>
    </row>
    <row r="898" spans="1:88" ht="15.5">
      <c r="A898" s="7"/>
      <c r="B898" s="8"/>
      <c r="C898" s="179"/>
      <c r="D898" s="6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6"/>
      <c r="Z898" s="6"/>
      <c r="AA898" s="6"/>
      <c r="AB898" s="6"/>
      <c r="AC898" s="6"/>
      <c r="AD898" s="6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  <c r="BY898" s="7"/>
      <c r="BZ898" s="7"/>
      <c r="CA898" s="7"/>
      <c r="CB898" s="7"/>
      <c r="CC898" s="7"/>
      <c r="CD898" s="7"/>
      <c r="CE898" s="7"/>
      <c r="CF898" s="7"/>
      <c r="CG898" s="7"/>
      <c r="CH898" s="7"/>
      <c r="CI898" s="7"/>
      <c r="CJ898" s="7"/>
    </row>
    <row r="899" spans="1:88" ht="15.5">
      <c r="A899" s="7"/>
      <c r="B899" s="8"/>
      <c r="C899" s="179"/>
      <c r="D899" s="6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6"/>
      <c r="Z899" s="6"/>
      <c r="AA899" s="6"/>
      <c r="AB899" s="6"/>
      <c r="AC899" s="6"/>
      <c r="AD899" s="6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  <c r="BY899" s="7"/>
      <c r="BZ899" s="7"/>
      <c r="CA899" s="7"/>
      <c r="CB899" s="7"/>
      <c r="CC899" s="7"/>
      <c r="CD899" s="7"/>
      <c r="CE899" s="7"/>
      <c r="CF899" s="7"/>
      <c r="CG899" s="7"/>
      <c r="CH899" s="7"/>
      <c r="CI899" s="7"/>
      <c r="CJ899" s="7"/>
    </row>
    <row r="900" spans="1:88" ht="15.5">
      <c r="A900" s="7"/>
      <c r="B900" s="8"/>
      <c r="C900" s="179"/>
      <c r="D900" s="6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6"/>
      <c r="Z900" s="6"/>
      <c r="AA900" s="6"/>
      <c r="AB900" s="6"/>
      <c r="AC900" s="6"/>
      <c r="AD900" s="6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  <c r="BY900" s="7"/>
      <c r="BZ900" s="7"/>
      <c r="CA900" s="7"/>
      <c r="CB900" s="7"/>
      <c r="CC900" s="7"/>
      <c r="CD900" s="7"/>
      <c r="CE900" s="7"/>
      <c r="CF900" s="7"/>
      <c r="CG900" s="7"/>
      <c r="CH900" s="7"/>
      <c r="CI900" s="7"/>
      <c r="CJ900" s="7"/>
    </row>
    <row r="901" spans="1:88" ht="15.5">
      <c r="A901" s="7"/>
      <c r="B901" s="8"/>
      <c r="C901" s="179"/>
      <c r="D901" s="6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6"/>
      <c r="Z901" s="6"/>
      <c r="AA901" s="6"/>
      <c r="AB901" s="6"/>
      <c r="AC901" s="6"/>
      <c r="AD901" s="6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</row>
    <row r="902" spans="1:88" ht="15.5">
      <c r="A902" s="7"/>
      <c r="B902" s="8"/>
      <c r="C902" s="179"/>
      <c r="D902" s="6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6"/>
      <c r="Z902" s="6"/>
      <c r="AA902" s="6"/>
      <c r="AB902" s="6"/>
      <c r="AC902" s="6"/>
      <c r="AD902" s="6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  <c r="BY902" s="7"/>
      <c r="BZ902" s="7"/>
      <c r="CA902" s="7"/>
      <c r="CB902" s="7"/>
      <c r="CC902" s="7"/>
      <c r="CD902" s="7"/>
      <c r="CE902" s="7"/>
      <c r="CF902" s="7"/>
      <c r="CG902" s="7"/>
      <c r="CH902" s="7"/>
      <c r="CI902" s="7"/>
      <c r="CJ902" s="7"/>
    </row>
    <row r="903" spans="1:88" ht="15.5">
      <c r="A903" s="7"/>
      <c r="B903" s="8"/>
      <c r="C903" s="179"/>
      <c r="D903" s="6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6"/>
      <c r="Z903" s="6"/>
      <c r="AA903" s="6"/>
      <c r="AB903" s="6"/>
      <c r="AC903" s="6"/>
      <c r="AD903" s="6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  <c r="BY903" s="7"/>
      <c r="BZ903" s="7"/>
      <c r="CA903" s="7"/>
      <c r="CB903" s="7"/>
      <c r="CC903" s="7"/>
      <c r="CD903" s="7"/>
      <c r="CE903" s="7"/>
      <c r="CF903" s="7"/>
      <c r="CG903" s="7"/>
      <c r="CH903" s="7"/>
      <c r="CI903" s="7"/>
      <c r="CJ903" s="7"/>
    </row>
    <row r="904" spans="1:88" ht="15.5">
      <c r="A904" s="7"/>
      <c r="B904" s="8"/>
      <c r="C904" s="179"/>
      <c r="D904" s="6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6"/>
      <c r="Z904" s="6"/>
      <c r="AA904" s="6"/>
      <c r="AB904" s="6"/>
      <c r="AC904" s="6"/>
      <c r="AD904" s="6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  <c r="BY904" s="7"/>
      <c r="BZ904" s="7"/>
      <c r="CA904" s="7"/>
      <c r="CB904" s="7"/>
      <c r="CC904" s="7"/>
      <c r="CD904" s="7"/>
      <c r="CE904" s="7"/>
      <c r="CF904" s="7"/>
      <c r="CG904" s="7"/>
      <c r="CH904" s="7"/>
      <c r="CI904" s="7"/>
      <c r="CJ904" s="7"/>
    </row>
    <row r="905" spans="1:88" ht="15.5">
      <c r="A905" s="7"/>
      <c r="B905" s="8"/>
      <c r="C905" s="179"/>
      <c r="D905" s="6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6"/>
      <c r="Z905" s="6"/>
      <c r="AA905" s="6"/>
      <c r="AB905" s="6"/>
      <c r="AC905" s="6"/>
      <c r="AD905" s="6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  <c r="BY905" s="7"/>
      <c r="BZ905" s="7"/>
      <c r="CA905" s="7"/>
      <c r="CB905" s="7"/>
      <c r="CC905" s="7"/>
      <c r="CD905" s="7"/>
      <c r="CE905" s="7"/>
      <c r="CF905" s="7"/>
      <c r="CG905" s="7"/>
      <c r="CH905" s="7"/>
      <c r="CI905" s="7"/>
      <c r="CJ905" s="7"/>
    </row>
    <row r="906" spans="1:88" ht="15.5">
      <c r="A906" s="7"/>
      <c r="B906" s="8"/>
      <c r="C906" s="179"/>
      <c r="D906" s="6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6"/>
      <c r="Z906" s="6"/>
      <c r="AA906" s="6"/>
      <c r="AB906" s="6"/>
      <c r="AC906" s="6"/>
      <c r="AD906" s="6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  <c r="BY906" s="7"/>
      <c r="BZ906" s="7"/>
      <c r="CA906" s="7"/>
      <c r="CB906" s="7"/>
      <c r="CC906" s="7"/>
      <c r="CD906" s="7"/>
      <c r="CE906" s="7"/>
      <c r="CF906" s="7"/>
      <c r="CG906" s="7"/>
      <c r="CH906" s="7"/>
      <c r="CI906" s="7"/>
      <c r="CJ906" s="7"/>
    </row>
    <row r="907" spans="1:88" ht="15.5">
      <c r="A907" s="7"/>
      <c r="B907" s="8"/>
      <c r="C907" s="179"/>
      <c r="D907" s="6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6"/>
      <c r="Z907" s="6"/>
      <c r="AA907" s="6"/>
      <c r="AB907" s="6"/>
      <c r="AC907" s="6"/>
      <c r="AD907" s="6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</row>
    <row r="908" spans="1:88" ht="15.5">
      <c r="A908" s="7"/>
      <c r="B908" s="8"/>
      <c r="C908" s="179"/>
      <c r="D908" s="6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6"/>
      <c r="Z908" s="6"/>
      <c r="AA908" s="6"/>
      <c r="AB908" s="6"/>
      <c r="AC908" s="6"/>
      <c r="AD908" s="6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  <c r="BY908" s="7"/>
      <c r="BZ908" s="7"/>
      <c r="CA908" s="7"/>
      <c r="CB908" s="7"/>
      <c r="CC908" s="7"/>
      <c r="CD908" s="7"/>
      <c r="CE908" s="7"/>
      <c r="CF908" s="7"/>
      <c r="CG908" s="7"/>
      <c r="CH908" s="7"/>
      <c r="CI908" s="7"/>
      <c r="CJ908" s="7"/>
    </row>
    <row r="909" spans="1:88" ht="15.5">
      <c r="A909" s="7"/>
      <c r="B909" s="8"/>
      <c r="C909" s="179"/>
      <c r="D909" s="6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6"/>
      <c r="Z909" s="6"/>
      <c r="AA909" s="6"/>
      <c r="AB909" s="6"/>
      <c r="AC909" s="6"/>
      <c r="AD909" s="6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  <c r="BY909" s="7"/>
      <c r="BZ909" s="7"/>
      <c r="CA909" s="7"/>
      <c r="CB909" s="7"/>
      <c r="CC909" s="7"/>
      <c r="CD909" s="7"/>
      <c r="CE909" s="7"/>
      <c r="CF909" s="7"/>
      <c r="CG909" s="7"/>
      <c r="CH909" s="7"/>
      <c r="CI909" s="7"/>
      <c r="CJ909" s="7"/>
    </row>
    <row r="910" spans="1:88" ht="15.5">
      <c r="A910" s="7"/>
      <c r="B910" s="8"/>
      <c r="C910" s="179"/>
      <c r="D910" s="6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6"/>
      <c r="Z910" s="6"/>
      <c r="AA910" s="6"/>
      <c r="AB910" s="6"/>
      <c r="AC910" s="6"/>
      <c r="AD910" s="6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  <c r="BY910" s="7"/>
      <c r="BZ910" s="7"/>
      <c r="CA910" s="7"/>
      <c r="CB910" s="7"/>
      <c r="CC910" s="7"/>
      <c r="CD910" s="7"/>
      <c r="CE910" s="7"/>
      <c r="CF910" s="7"/>
      <c r="CG910" s="7"/>
      <c r="CH910" s="7"/>
      <c r="CI910" s="7"/>
      <c r="CJ910" s="7"/>
    </row>
    <row r="911" spans="1:88" ht="15.5">
      <c r="A911" s="7"/>
      <c r="B911" s="8"/>
      <c r="C911" s="179"/>
      <c r="D911" s="6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6"/>
      <c r="Z911" s="6"/>
      <c r="AA911" s="6"/>
      <c r="AB911" s="6"/>
      <c r="AC911" s="6"/>
      <c r="AD911" s="6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  <c r="BY911" s="7"/>
      <c r="BZ911" s="7"/>
      <c r="CA911" s="7"/>
      <c r="CB911" s="7"/>
      <c r="CC911" s="7"/>
      <c r="CD911" s="7"/>
      <c r="CE911" s="7"/>
      <c r="CF911" s="7"/>
      <c r="CG911" s="7"/>
      <c r="CH911" s="7"/>
      <c r="CI911" s="7"/>
      <c r="CJ911" s="7"/>
    </row>
    <row r="912" spans="1:88" ht="15.5">
      <c r="A912" s="7"/>
      <c r="B912" s="8"/>
      <c r="C912" s="179"/>
      <c r="D912" s="6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6"/>
      <c r="Z912" s="6"/>
      <c r="AA912" s="6"/>
      <c r="AB912" s="6"/>
      <c r="AC912" s="6"/>
      <c r="AD912" s="6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</row>
    <row r="913" spans="1:88" ht="15.5">
      <c r="A913" s="7"/>
      <c r="B913" s="8"/>
      <c r="C913" s="179"/>
      <c r="D913" s="6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6"/>
      <c r="Z913" s="6"/>
      <c r="AA913" s="6"/>
      <c r="AB913" s="6"/>
      <c r="AC913" s="6"/>
      <c r="AD913" s="6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  <c r="BY913" s="7"/>
      <c r="BZ913" s="7"/>
      <c r="CA913" s="7"/>
      <c r="CB913" s="7"/>
      <c r="CC913" s="7"/>
      <c r="CD913" s="7"/>
      <c r="CE913" s="7"/>
      <c r="CF913" s="7"/>
      <c r="CG913" s="7"/>
      <c r="CH913" s="7"/>
      <c r="CI913" s="7"/>
      <c r="CJ913" s="7"/>
    </row>
    <row r="914" spans="1:88" ht="15.5">
      <c r="A914" s="7"/>
      <c r="B914" s="8"/>
      <c r="C914" s="179"/>
      <c r="D914" s="6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6"/>
      <c r="Z914" s="6"/>
      <c r="AA914" s="6"/>
      <c r="AB914" s="6"/>
      <c r="AC914" s="6"/>
      <c r="AD914" s="6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  <c r="BY914" s="7"/>
      <c r="BZ914" s="7"/>
      <c r="CA914" s="7"/>
      <c r="CB914" s="7"/>
      <c r="CC914" s="7"/>
      <c r="CD914" s="7"/>
      <c r="CE914" s="7"/>
      <c r="CF914" s="7"/>
      <c r="CG914" s="7"/>
      <c r="CH914" s="7"/>
      <c r="CI914" s="7"/>
      <c r="CJ914" s="7"/>
    </row>
    <row r="915" spans="1:88" ht="15.5">
      <c r="A915" s="7"/>
      <c r="B915" s="8"/>
      <c r="C915" s="179"/>
      <c r="D915" s="6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6"/>
      <c r="Z915" s="6"/>
      <c r="AA915" s="6"/>
      <c r="AB915" s="6"/>
      <c r="AC915" s="6"/>
      <c r="AD915" s="6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  <c r="BY915" s="7"/>
      <c r="BZ915" s="7"/>
      <c r="CA915" s="7"/>
      <c r="CB915" s="7"/>
      <c r="CC915" s="7"/>
      <c r="CD915" s="7"/>
      <c r="CE915" s="7"/>
      <c r="CF915" s="7"/>
      <c r="CG915" s="7"/>
      <c r="CH915" s="7"/>
      <c r="CI915" s="7"/>
      <c r="CJ915" s="7"/>
    </row>
    <row r="916" spans="1:88" ht="15.5">
      <c r="A916" s="7"/>
      <c r="B916" s="8"/>
      <c r="C916" s="179"/>
      <c r="D916" s="6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6"/>
      <c r="Z916" s="6"/>
      <c r="AA916" s="6"/>
      <c r="AB916" s="6"/>
      <c r="AC916" s="6"/>
      <c r="AD916" s="6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</row>
    <row r="917" spans="1:88" ht="15.5">
      <c r="A917" s="7"/>
      <c r="B917" s="8"/>
      <c r="C917" s="179"/>
      <c r="D917" s="6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6"/>
      <c r="Z917" s="6"/>
      <c r="AA917" s="6"/>
      <c r="AB917" s="6"/>
      <c r="AC917" s="6"/>
      <c r="AD917" s="6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  <c r="BY917" s="7"/>
      <c r="BZ917" s="7"/>
      <c r="CA917" s="7"/>
      <c r="CB917" s="7"/>
      <c r="CC917" s="7"/>
      <c r="CD917" s="7"/>
      <c r="CE917" s="7"/>
      <c r="CF917" s="7"/>
      <c r="CG917" s="7"/>
      <c r="CH917" s="7"/>
      <c r="CI917" s="7"/>
      <c r="CJ917" s="7"/>
    </row>
    <row r="918" spans="1:88" ht="15.5">
      <c r="A918" s="7"/>
      <c r="B918" s="8"/>
      <c r="C918" s="179"/>
      <c r="D918" s="6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6"/>
      <c r="Z918" s="6"/>
      <c r="AA918" s="6"/>
      <c r="AB918" s="6"/>
      <c r="AC918" s="6"/>
      <c r="AD918" s="6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  <c r="BY918" s="7"/>
      <c r="BZ918" s="7"/>
      <c r="CA918" s="7"/>
      <c r="CB918" s="7"/>
      <c r="CC918" s="7"/>
      <c r="CD918" s="7"/>
      <c r="CE918" s="7"/>
      <c r="CF918" s="7"/>
      <c r="CG918" s="7"/>
      <c r="CH918" s="7"/>
      <c r="CI918" s="7"/>
      <c r="CJ918" s="7"/>
    </row>
    <row r="919" spans="1:88" ht="15.5">
      <c r="A919" s="7"/>
      <c r="B919" s="8"/>
      <c r="C919" s="179"/>
      <c r="D919" s="6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6"/>
      <c r="Z919" s="6"/>
      <c r="AA919" s="6"/>
      <c r="AB919" s="6"/>
      <c r="AC919" s="6"/>
      <c r="AD919" s="6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  <c r="BY919" s="7"/>
      <c r="BZ919" s="7"/>
      <c r="CA919" s="7"/>
      <c r="CB919" s="7"/>
      <c r="CC919" s="7"/>
      <c r="CD919" s="7"/>
      <c r="CE919" s="7"/>
      <c r="CF919" s="7"/>
      <c r="CG919" s="7"/>
      <c r="CH919" s="7"/>
      <c r="CI919" s="7"/>
      <c r="CJ919" s="7"/>
    </row>
    <row r="920" spans="1:88" ht="15.5">
      <c r="A920" s="7"/>
      <c r="B920" s="8"/>
      <c r="C920" s="179"/>
      <c r="D920" s="6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6"/>
      <c r="Z920" s="6"/>
      <c r="AA920" s="6"/>
      <c r="AB920" s="6"/>
      <c r="AC920" s="6"/>
      <c r="AD920" s="6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  <c r="BY920" s="7"/>
      <c r="BZ920" s="7"/>
      <c r="CA920" s="7"/>
      <c r="CB920" s="7"/>
      <c r="CC920" s="7"/>
      <c r="CD920" s="7"/>
      <c r="CE920" s="7"/>
      <c r="CF920" s="7"/>
      <c r="CG920" s="7"/>
      <c r="CH920" s="7"/>
      <c r="CI920" s="7"/>
      <c r="CJ920" s="7"/>
    </row>
    <row r="921" spans="1:88" ht="15.5">
      <c r="A921" s="7"/>
      <c r="B921" s="8"/>
      <c r="C921" s="179"/>
      <c r="D921" s="6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6"/>
      <c r="Z921" s="6"/>
      <c r="AA921" s="6"/>
      <c r="AB921" s="6"/>
      <c r="AC921" s="6"/>
      <c r="AD921" s="6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  <c r="BY921" s="7"/>
      <c r="BZ921" s="7"/>
      <c r="CA921" s="7"/>
      <c r="CB921" s="7"/>
      <c r="CC921" s="7"/>
      <c r="CD921" s="7"/>
      <c r="CE921" s="7"/>
      <c r="CF921" s="7"/>
      <c r="CG921" s="7"/>
      <c r="CH921" s="7"/>
      <c r="CI921" s="7"/>
      <c r="CJ921" s="7"/>
    </row>
    <row r="922" spans="1:88" ht="15.5">
      <c r="A922" s="7"/>
      <c r="B922" s="8"/>
      <c r="C922" s="179"/>
      <c r="D922" s="6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6"/>
      <c r="Z922" s="6"/>
      <c r="AA922" s="6"/>
      <c r="AB922" s="6"/>
      <c r="AC922" s="6"/>
      <c r="AD922" s="6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  <c r="BY922" s="7"/>
      <c r="BZ922" s="7"/>
      <c r="CA922" s="7"/>
      <c r="CB922" s="7"/>
      <c r="CC922" s="7"/>
      <c r="CD922" s="7"/>
      <c r="CE922" s="7"/>
      <c r="CF922" s="7"/>
      <c r="CG922" s="7"/>
      <c r="CH922" s="7"/>
      <c r="CI922" s="7"/>
      <c r="CJ922" s="7"/>
    </row>
    <row r="923" spans="1:88" ht="15.5">
      <c r="A923" s="7"/>
      <c r="B923" s="8"/>
      <c r="C923" s="179"/>
      <c r="D923" s="6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6"/>
      <c r="Z923" s="6"/>
      <c r="AA923" s="6"/>
      <c r="AB923" s="6"/>
      <c r="AC923" s="6"/>
      <c r="AD923" s="6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  <c r="BY923" s="7"/>
      <c r="BZ923" s="7"/>
      <c r="CA923" s="7"/>
      <c r="CB923" s="7"/>
      <c r="CC923" s="7"/>
      <c r="CD923" s="7"/>
      <c r="CE923" s="7"/>
      <c r="CF923" s="7"/>
      <c r="CG923" s="7"/>
      <c r="CH923" s="7"/>
      <c r="CI923" s="7"/>
      <c r="CJ923" s="7"/>
    </row>
    <row r="924" spans="1:88" ht="15.5">
      <c r="A924" s="7"/>
      <c r="B924" s="8"/>
      <c r="C924" s="179"/>
      <c r="D924" s="6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6"/>
      <c r="Z924" s="6"/>
      <c r="AA924" s="6"/>
      <c r="AB924" s="6"/>
      <c r="AC924" s="6"/>
      <c r="AD924" s="6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  <c r="BY924" s="7"/>
      <c r="BZ924" s="7"/>
      <c r="CA924" s="7"/>
      <c r="CB924" s="7"/>
      <c r="CC924" s="7"/>
      <c r="CD924" s="7"/>
      <c r="CE924" s="7"/>
      <c r="CF924" s="7"/>
      <c r="CG924" s="7"/>
      <c r="CH924" s="7"/>
      <c r="CI924" s="7"/>
      <c r="CJ924" s="7"/>
    </row>
    <row r="925" spans="1:88" ht="15.5">
      <c r="A925" s="7"/>
      <c r="B925" s="8"/>
      <c r="C925" s="179"/>
      <c r="D925" s="6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6"/>
      <c r="Z925" s="6"/>
      <c r="AA925" s="6"/>
      <c r="AB925" s="6"/>
      <c r="AC925" s="6"/>
      <c r="AD925" s="6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  <c r="BY925" s="7"/>
      <c r="BZ925" s="7"/>
      <c r="CA925" s="7"/>
      <c r="CB925" s="7"/>
      <c r="CC925" s="7"/>
      <c r="CD925" s="7"/>
      <c r="CE925" s="7"/>
      <c r="CF925" s="7"/>
      <c r="CG925" s="7"/>
      <c r="CH925" s="7"/>
      <c r="CI925" s="7"/>
      <c r="CJ925" s="7"/>
    </row>
    <row r="926" spans="1:88" ht="15.5">
      <c r="A926" s="7"/>
      <c r="B926" s="8"/>
      <c r="C926" s="179"/>
      <c r="D926" s="6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6"/>
      <c r="Z926" s="6"/>
      <c r="AA926" s="6"/>
      <c r="AB926" s="6"/>
      <c r="AC926" s="6"/>
      <c r="AD926" s="6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  <c r="BY926" s="7"/>
      <c r="BZ926" s="7"/>
      <c r="CA926" s="7"/>
      <c r="CB926" s="7"/>
      <c r="CC926" s="7"/>
      <c r="CD926" s="7"/>
      <c r="CE926" s="7"/>
      <c r="CF926" s="7"/>
      <c r="CG926" s="7"/>
      <c r="CH926" s="7"/>
      <c r="CI926" s="7"/>
      <c r="CJ926" s="7"/>
    </row>
    <row r="927" spans="1:88" ht="15.5">
      <c r="A927" s="7"/>
      <c r="B927" s="8"/>
      <c r="C927" s="179"/>
      <c r="D927" s="6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6"/>
      <c r="Z927" s="6"/>
      <c r="AA927" s="6"/>
      <c r="AB927" s="6"/>
      <c r="AC927" s="6"/>
      <c r="AD927" s="6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  <c r="BY927" s="7"/>
      <c r="BZ927" s="7"/>
      <c r="CA927" s="7"/>
      <c r="CB927" s="7"/>
      <c r="CC927" s="7"/>
      <c r="CD927" s="7"/>
      <c r="CE927" s="7"/>
      <c r="CF927" s="7"/>
      <c r="CG927" s="7"/>
      <c r="CH927" s="7"/>
      <c r="CI927" s="7"/>
      <c r="CJ927" s="7"/>
    </row>
    <row r="928" spans="1:88" ht="15.5">
      <c r="A928" s="7"/>
      <c r="B928" s="8"/>
      <c r="C928" s="179"/>
      <c r="D928" s="6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6"/>
      <c r="Z928" s="6"/>
      <c r="AA928" s="6"/>
      <c r="AB928" s="6"/>
      <c r="AC928" s="6"/>
      <c r="AD928" s="6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  <c r="BY928" s="7"/>
      <c r="BZ928" s="7"/>
      <c r="CA928" s="7"/>
      <c r="CB928" s="7"/>
      <c r="CC928" s="7"/>
      <c r="CD928" s="7"/>
      <c r="CE928" s="7"/>
      <c r="CF928" s="7"/>
      <c r="CG928" s="7"/>
      <c r="CH928" s="7"/>
      <c r="CI928" s="7"/>
      <c r="CJ928" s="7"/>
    </row>
    <row r="929" spans="1:88" ht="15.5">
      <c r="A929" s="7"/>
      <c r="B929" s="8"/>
      <c r="C929" s="179"/>
      <c r="D929" s="6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6"/>
      <c r="Z929" s="6"/>
      <c r="AA929" s="6"/>
      <c r="AB929" s="6"/>
      <c r="AC929" s="6"/>
      <c r="AD929" s="6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  <c r="BY929" s="7"/>
      <c r="BZ929" s="7"/>
      <c r="CA929" s="7"/>
      <c r="CB929" s="7"/>
      <c r="CC929" s="7"/>
      <c r="CD929" s="7"/>
      <c r="CE929" s="7"/>
      <c r="CF929" s="7"/>
      <c r="CG929" s="7"/>
      <c r="CH929" s="7"/>
      <c r="CI929" s="7"/>
      <c r="CJ929" s="7"/>
    </row>
    <row r="930" spans="1:88" ht="15.5">
      <c r="A930" s="7"/>
      <c r="B930" s="8"/>
      <c r="C930" s="179"/>
      <c r="D930" s="6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6"/>
      <c r="Z930" s="6"/>
      <c r="AA930" s="6"/>
      <c r="AB930" s="6"/>
      <c r="AC930" s="6"/>
      <c r="AD930" s="6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  <c r="BY930" s="7"/>
      <c r="BZ930" s="7"/>
      <c r="CA930" s="7"/>
      <c r="CB930" s="7"/>
      <c r="CC930" s="7"/>
      <c r="CD930" s="7"/>
      <c r="CE930" s="7"/>
      <c r="CF930" s="7"/>
      <c r="CG930" s="7"/>
      <c r="CH930" s="7"/>
      <c r="CI930" s="7"/>
      <c r="CJ930" s="7"/>
    </row>
    <row r="931" spans="1:88" ht="15.5">
      <c r="A931" s="7"/>
      <c r="B931" s="8"/>
      <c r="C931" s="179"/>
      <c r="D931" s="6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6"/>
      <c r="Z931" s="6"/>
      <c r="AA931" s="6"/>
      <c r="AB931" s="6"/>
      <c r="AC931" s="6"/>
      <c r="AD931" s="6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  <c r="BY931" s="7"/>
      <c r="BZ931" s="7"/>
      <c r="CA931" s="7"/>
      <c r="CB931" s="7"/>
      <c r="CC931" s="7"/>
      <c r="CD931" s="7"/>
      <c r="CE931" s="7"/>
      <c r="CF931" s="7"/>
      <c r="CG931" s="7"/>
      <c r="CH931" s="7"/>
      <c r="CI931" s="7"/>
      <c r="CJ931" s="7"/>
    </row>
    <row r="932" spans="1:88" ht="15.5">
      <c r="A932" s="7"/>
      <c r="B932" s="8"/>
      <c r="C932" s="179"/>
      <c r="D932" s="6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6"/>
      <c r="Z932" s="6"/>
      <c r="AA932" s="6"/>
      <c r="AB932" s="6"/>
      <c r="AC932" s="6"/>
      <c r="AD932" s="6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  <c r="BY932" s="7"/>
      <c r="BZ932" s="7"/>
      <c r="CA932" s="7"/>
      <c r="CB932" s="7"/>
      <c r="CC932" s="7"/>
      <c r="CD932" s="7"/>
      <c r="CE932" s="7"/>
      <c r="CF932" s="7"/>
      <c r="CG932" s="7"/>
      <c r="CH932" s="7"/>
      <c r="CI932" s="7"/>
      <c r="CJ932" s="7"/>
    </row>
    <row r="933" spans="1:88" ht="15.5">
      <c r="A933" s="7"/>
      <c r="B933" s="8"/>
      <c r="C933" s="179"/>
      <c r="D933" s="6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6"/>
      <c r="Z933" s="6"/>
      <c r="AA933" s="6"/>
      <c r="AB933" s="6"/>
      <c r="AC933" s="6"/>
      <c r="AD933" s="6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  <c r="BY933" s="7"/>
      <c r="BZ933" s="7"/>
      <c r="CA933" s="7"/>
      <c r="CB933" s="7"/>
      <c r="CC933" s="7"/>
      <c r="CD933" s="7"/>
      <c r="CE933" s="7"/>
      <c r="CF933" s="7"/>
      <c r="CG933" s="7"/>
      <c r="CH933" s="7"/>
      <c r="CI933" s="7"/>
      <c r="CJ933" s="7"/>
    </row>
    <row r="934" spans="1:88" ht="15.5">
      <c r="A934" s="7"/>
      <c r="B934" s="8"/>
      <c r="C934" s="179"/>
      <c r="D934" s="6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6"/>
      <c r="Z934" s="6"/>
      <c r="AA934" s="6"/>
      <c r="AB934" s="6"/>
      <c r="AC934" s="6"/>
      <c r="AD934" s="6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  <c r="BY934" s="7"/>
      <c r="BZ934" s="7"/>
      <c r="CA934" s="7"/>
      <c r="CB934" s="7"/>
      <c r="CC934" s="7"/>
      <c r="CD934" s="7"/>
      <c r="CE934" s="7"/>
      <c r="CF934" s="7"/>
      <c r="CG934" s="7"/>
      <c r="CH934" s="7"/>
      <c r="CI934" s="7"/>
      <c r="CJ934" s="7"/>
    </row>
    <row r="935" spans="1:88" ht="15.5">
      <c r="A935" s="7"/>
      <c r="B935" s="8"/>
      <c r="C935" s="179"/>
      <c r="D935" s="6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6"/>
      <c r="Z935" s="6"/>
      <c r="AA935" s="6"/>
      <c r="AB935" s="6"/>
      <c r="AC935" s="6"/>
      <c r="AD935" s="6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  <c r="BY935" s="7"/>
      <c r="BZ935" s="7"/>
      <c r="CA935" s="7"/>
      <c r="CB935" s="7"/>
      <c r="CC935" s="7"/>
      <c r="CD935" s="7"/>
      <c r="CE935" s="7"/>
      <c r="CF935" s="7"/>
      <c r="CG935" s="7"/>
      <c r="CH935" s="7"/>
      <c r="CI935" s="7"/>
      <c r="CJ935" s="7"/>
    </row>
    <row r="936" spans="1:88" ht="15.5">
      <c r="A936" s="7"/>
      <c r="B936" s="8"/>
      <c r="C936" s="179"/>
      <c r="D936" s="6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6"/>
      <c r="Z936" s="6"/>
      <c r="AA936" s="6"/>
      <c r="AB936" s="6"/>
      <c r="AC936" s="6"/>
      <c r="AD936" s="6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  <c r="BY936" s="7"/>
      <c r="BZ936" s="7"/>
      <c r="CA936" s="7"/>
      <c r="CB936" s="7"/>
      <c r="CC936" s="7"/>
      <c r="CD936" s="7"/>
      <c r="CE936" s="7"/>
      <c r="CF936" s="7"/>
      <c r="CG936" s="7"/>
      <c r="CH936" s="7"/>
      <c r="CI936" s="7"/>
      <c r="CJ936" s="7"/>
    </row>
    <row r="937" spans="1:88" ht="15.5">
      <c r="A937" s="7"/>
      <c r="B937" s="8"/>
      <c r="C937" s="179"/>
      <c r="D937" s="6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6"/>
      <c r="Z937" s="6"/>
      <c r="AA937" s="6"/>
      <c r="AB937" s="6"/>
      <c r="AC937" s="6"/>
      <c r="AD937" s="6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  <c r="BY937" s="7"/>
      <c r="BZ937" s="7"/>
      <c r="CA937" s="7"/>
      <c r="CB937" s="7"/>
      <c r="CC937" s="7"/>
      <c r="CD937" s="7"/>
      <c r="CE937" s="7"/>
      <c r="CF937" s="7"/>
      <c r="CG937" s="7"/>
      <c r="CH937" s="7"/>
      <c r="CI937" s="7"/>
      <c r="CJ937" s="7"/>
    </row>
    <row r="938" spans="1:88" ht="15.5">
      <c r="A938" s="7"/>
      <c r="B938" s="8"/>
      <c r="C938" s="179"/>
      <c r="D938" s="6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6"/>
      <c r="Z938" s="6"/>
      <c r="AA938" s="6"/>
      <c r="AB938" s="6"/>
      <c r="AC938" s="6"/>
      <c r="AD938" s="6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  <c r="BY938" s="7"/>
      <c r="BZ938" s="7"/>
      <c r="CA938" s="7"/>
      <c r="CB938" s="7"/>
      <c r="CC938" s="7"/>
      <c r="CD938" s="7"/>
      <c r="CE938" s="7"/>
      <c r="CF938" s="7"/>
      <c r="CG938" s="7"/>
      <c r="CH938" s="7"/>
      <c r="CI938" s="7"/>
      <c r="CJ938" s="7"/>
    </row>
    <row r="939" spans="1:88" ht="15.5">
      <c r="A939" s="7"/>
      <c r="B939" s="8"/>
      <c r="C939" s="179"/>
      <c r="D939" s="6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6"/>
      <c r="Z939" s="6"/>
      <c r="AA939" s="6"/>
      <c r="AB939" s="6"/>
      <c r="AC939" s="6"/>
      <c r="AD939" s="6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  <c r="BY939" s="7"/>
      <c r="BZ939" s="7"/>
      <c r="CA939" s="7"/>
      <c r="CB939" s="7"/>
      <c r="CC939" s="7"/>
      <c r="CD939" s="7"/>
      <c r="CE939" s="7"/>
      <c r="CF939" s="7"/>
      <c r="CG939" s="7"/>
      <c r="CH939" s="7"/>
      <c r="CI939" s="7"/>
      <c r="CJ939" s="7"/>
    </row>
    <row r="940" spans="1:88" ht="15.5">
      <c r="A940" s="7"/>
      <c r="B940" s="8"/>
      <c r="C940" s="179"/>
      <c r="D940" s="6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6"/>
      <c r="Z940" s="6"/>
      <c r="AA940" s="6"/>
      <c r="AB940" s="6"/>
      <c r="AC940" s="6"/>
      <c r="AD940" s="6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  <c r="BY940" s="7"/>
      <c r="BZ940" s="7"/>
      <c r="CA940" s="7"/>
      <c r="CB940" s="7"/>
      <c r="CC940" s="7"/>
      <c r="CD940" s="7"/>
      <c r="CE940" s="7"/>
      <c r="CF940" s="7"/>
      <c r="CG940" s="7"/>
      <c r="CH940" s="7"/>
      <c r="CI940" s="7"/>
      <c r="CJ940" s="7"/>
    </row>
    <row r="941" spans="1:88" ht="15.5">
      <c r="A941" s="7"/>
      <c r="B941" s="8"/>
      <c r="C941" s="179"/>
      <c r="D941" s="6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6"/>
      <c r="Z941" s="6"/>
      <c r="AA941" s="6"/>
      <c r="AB941" s="6"/>
      <c r="AC941" s="6"/>
      <c r="AD941" s="6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  <c r="BY941" s="7"/>
      <c r="BZ941" s="7"/>
      <c r="CA941" s="7"/>
      <c r="CB941" s="7"/>
      <c r="CC941" s="7"/>
      <c r="CD941" s="7"/>
      <c r="CE941" s="7"/>
      <c r="CF941" s="7"/>
      <c r="CG941" s="7"/>
      <c r="CH941" s="7"/>
      <c r="CI941" s="7"/>
      <c r="CJ941" s="7"/>
    </row>
    <row r="942" spans="1:88" ht="15.5">
      <c r="A942" s="7"/>
      <c r="B942" s="8"/>
      <c r="C942" s="179"/>
      <c r="D942" s="6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6"/>
      <c r="Z942" s="6"/>
      <c r="AA942" s="6"/>
      <c r="AB942" s="6"/>
      <c r="AC942" s="6"/>
      <c r="AD942" s="6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  <c r="BY942" s="7"/>
      <c r="BZ942" s="7"/>
      <c r="CA942" s="7"/>
      <c r="CB942" s="7"/>
      <c r="CC942" s="7"/>
      <c r="CD942" s="7"/>
      <c r="CE942" s="7"/>
      <c r="CF942" s="7"/>
      <c r="CG942" s="7"/>
      <c r="CH942" s="7"/>
      <c r="CI942" s="7"/>
      <c r="CJ942" s="7"/>
    </row>
    <row r="943" spans="1:88" ht="15.5">
      <c r="A943" s="7"/>
      <c r="B943" s="8"/>
      <c r="C943" s="179"/>
      <c r="D943" s="6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6"/>
      <c r="Z943" s="6"/>
      <c r="AA943" s="6"/>
      <c r="AB943" s="6"/>
      <c r="AC943" s="6"/>
      <c r="AD943" s="6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  <c r="BY943" s="7"/>
      <c r="BZ943" s="7"/>
      <c r="CA943" s="7"/>
      <c r="CB943" s="7"/>
      <c r="CC943" s="7"/>
      <c r="CD943" s="7"/>
      <c r="CE943" s="7"/>
      <c r="CF943" s="7"/>
      <c r="CG943" s="7"/>
      <c r="CH943" s="7"/>
      <c r="CI943" s="7"/>
      <c r="CJ943" s="7"/>
    </row>
    <row r="944" spans="1:88" ht="15.5">
      <c r="A944" s="7"/>
      <c r="B944" s="8"/>
      <c r="C944" s="179"/>
      <c r="D944" s="6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6"/>
      <c r="Z944" s="6"/>
      <c r="AA944" s="6"/>
      <c r="AB944" s="6"/>
      <c r="AC944" s="6"/>
      <c r="AD944" s="6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  <c r="BY944" s="7"/>
      <c r="BZ944" s="7"/>
      <c r="CA944" s="7"/>
      <c r="CB944" s="7"/>
      <c r="CC944" s="7"/>
      <c r="CD944" s="7"/>
      <c r="CE944" s="7"/>
      <c r="CF944" s="7"/>
      <c r="CG944" s="7"/>
      <c r="CH944" s="7"/>
      <c r="CI944" s="7"/>
      <c r="CJ944" s="7"/>
    </row>
    <row r="945" spans="1:88" ht="15.5">
      <c r="A945" s="7"/>
      <c r="B945" s="8"/>
      <c r="C945" s="179"/>
      <c r="D945" s="6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6"/>
      <c r="Z945" s="6"/>
      <c r="AA945" s="6"/>
      <c r="AB945" s="6"/>
      <c r="AC945" s="6"/>
      <c r="AD945" s="6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  <c r="BY945" s="7"/>
      <c r="BZ945" s="7"/>
      <c r="CA945" s="7"/>
      <c r="CB945" s="7"/>
      <c r="CC945" s="7"/>
      <c r="CD945" s="7"/>
      <c r="CE945" s="7"/>
      <c r="CF945" s="7"/>
      <c r="CG945" s="7"/>
      <c r="CH945" s="7"/>
      <c r="CI945" s="7"/>
      <c r="CJ945" s="7"/>
    </row>
    <row r="946" spans="1:88" ht="15.5">
      <c r="A946" s="7"/>
      <c r="B946" s="8"/>
      <c r="C946" s="179"/>
      <c r="D946" s="6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6"/>
      <c r="Z946" s="6"/>
      <c r="AA946" s="6"/>
      <c r="AB946" s="6"/>
      <c r="AC946" s="6"/>
      <c r="AD946" s="6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</row>
    <row r="947" spans="1:88" ht="15.5">
      <c r="A947" s="7"/>
      <c r="B947" s="8"/>
      <c r="C947" s="179"/>
      <c r="D947" s="6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6"/>
      <c r="Z947" s="6"/>
      <c r="AA947" s="6"/>
      <c r="AB947" s="6"/>
      <c r="AC947" s="6"/>
      <c r="AD947" s="6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  <c r="BY947" s="7"/>
      <c r="BZ947" s="7"/>
      <c r="CA947" s="7"/>
      <c r="CB947" s="7"/>
      <c r="CC947" s="7"/>
      <c r="CD947" s="7"/>
      <c r="CE947" s="7"/>
      <c r="CF947" s="7"/>
      <c r="CG947" s="7"/>
      <c r="CH947" s="7"/>
      <c r="CI947" s="7"/>
      <c r="CJ947" s="7"/>
    </row>
    <row r="948" spans="1:88" ht="15.5">
      <c r="A948" s="7"/>
      <c r="B948" s="8"/>
      <c r="C948" s="179"/>
      <c r="D948" s="6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6"/>
      <c r="Z948" s="6"/>
      <c r="AA948" s="6"/>
      <c r="AB948" s="6"/>
      <c r="AC948" s="6"/>
      <c r="AD948" s="6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  <c r="BY948" s="7"/>
      <c r="BZ948" s="7"/>
      <c r="CA948" s="7"/>
      <c r="CB948" s="7"/>
      <c r="CC948" s="7"/>
      <c r="CD948" s="7"/>
      <c r="CE948" s="7"/>
      <c r="CF948" s="7"/>
      <c r="CG948" s="7"/>
      <c r="CH948" s="7"/>
      <c r="CI948" s="7"/>
      <c r="CJ948" s="7"/>
    </row>
    <row r="949" spans="1:88" ht="15.5">
      <c r="A949" s="7"/>
      <c r="B949" s="8"/>
      <c r="C949" s="179"/>
      <c r="D949" s="6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6"/>
      <c r="Z949" s="6"/>
      <c r="AA949" s="6"/>
      <c r="AB949" s="6"/>
      <c r="AC949" s="6"/>
      <c r="AD949" s="6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  <c r="BY949" s="7"/>
      <c r="BZ949" s="7"/>
      <c r="CA949" s="7"/>
      <c r="CB949" s="7"/>
      <c r="CC949" s="7"/>
      <c r="CD949" s="7"/>
      <c r="CE949" s="7"/>
      <c r="CF949" s="7"/>
      <c r="CG949" s="7"/>
      <c r="CH949" s="7"/>
      <c r="CI949" s="7"/>
      <c r="CJ949" s="7"/>
    </row>
    <row r="950" spans="1:88" ht="15.5">
      <c r="A950" s="7"/>
      <c r="B950" s="8"/>
      <c r="C950" s="179"/>
      <c r="D950" s="6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6"/>
      <c r="Z950" s="6"/>
      <c r="AA950" s="6"/>
      <c r="AB950" s="6"/>
      <c r="AC950" s="6"/>
      <c r="AD950" s="6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</row>
    <row r="951" spans="1:88" ht="15.5">
      <c r="A951" s="7"/>
      <c r="B951" s="8"/>
      <c r="C951" s="179"/>
      <c r="D951" s="6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6"/>
      <c r="Z951" s="6"/>
      <c r="AA951" s="6"/>
      <c r="AB951" s="6"/>
      <c r="AC951" s="6"/>
      <c r="AD951" s="6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</row>
    <row r="952" spans="1:88" ht="15.5">
      <c r="A952" s="7"/>
      <c r="B952" s="8"/>
      <c r="C952" s="179"/>
      <c r="D952" s="6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6"/>
      <c r="Z952" s="6"/>
      <c r="AA952" s="6"/>
      <c r="AB952" s="6"/>
      <c r="AC952" s="6"/>
      <c r="AD952" s="6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  <c r="BY952" s="7"/>
      <c r="BZ952" s="7"/>
      <c r="CA952" s="7"/>
      <c r="CB952" s="7"/>
      <c r="CC952" s="7"/>
      <c r="CD952" s="7"/>
      <c r="CE952" s="7"/>
      <c r="CF952" s="7"/>
      <c r="CG952" s="7"/>
      <c r="CH952" s="7"/>
      <c r="CI952" s="7"/>
      <c r="CJ952" s="7"/>
    </row>
    <row r="953" spans="1:88" ht="15.5">
      <c r="A953" s="7"/>
      <c r="B953" s="8"/>
      <c r="C953" s="179"/>
      <c r="D953" s="6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6"/>
      <c r="Z953" s="6"/>
      <c r="AA953" s="6"/>
      <c r="AB953" s="6"/>
      <c r="AC953" s="6"/>
      <c r="AD953" s="6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  <c r="BY953" s="7"/>
      <c r="BZ953" s="7"/>
      <c r="CA953" s="7"/>
      <c r="CB953" s="7"/>
      <c r="CC953" s="7"/>
      <c r="CD953" s="7"/>
      <c r="CE953" s="7"/>
      <c r="CF953" s="7"/>
      <c r="CG953" s="7"/>
      <c r="CH953" s="7"/>
      <c r="CI953" s="7"/>
      <c r="CJ953" s="7"/>
    </row>
    <row r="954" spans="1:88" ht="15.5">
      <c r="A954" s="7"/>
      <c r="B954" s="8"/>
      <c r="C954" s="179"/>
      <c r="D954" s="6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6"/>
      <c r="Z954" s="6"/>
      <c r="AA954" s="6"/>
      <c r="AB954" s="6"/>
      <c r="AC954" s="6"/>
      <c r="AD954" s="6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</row>
    <row r="955" spans="1:88" ht="15.5">
      <c r="A955" s="7"/>
      <c r="B955" s="8"/>
      <c r="C955" s="179"/>
      <c r="D955" s="6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6"/>
      <c r="Z955" s="6"/>
      <c r="AA955" s="6"/>
      <c r="AB955" s="6"/>
      <c r="AC955" s="6"/>
      <c r="AD955" s="6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</row>
    <row r="956" spans="1:88" ht="15.5">
      <c r="A956" s="7"/>
      <c r="B956" s="8"/>
      <c r="C956" s="179"/>
      <c r="D956" s="6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6"/>
      <c r="Z956" s="6"/>
      <c r="AA956" s="6"/>
      <c r="AB956" s="6"/>
      <c r="AC956" s="6"/>
      <c r="AD956" s="6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</row>
    <row r="957" spans="1:88" ht="15.5">
      <c r="A957" s="7"/>
      <c r="B957" s="8"/>
      <c r="C957" s="179"/>
      <c r="D957" s="6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6"/>
      <c r="Z957" s="6"/>
      <c r="AA957" s="6"/>
      <c r="AB957" s="6"/>
      <c r="AC957" s="6"/>
      <c r="AD957" s="6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</row>
    <row r="958" spans="1:88" ht="15.5">
      <c r="A958" s="7"/>
      <c r="B958" s="8"/>
      <c r="C958" s="179"/>
      <c r="D958" s="6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6"/>
      <c r="Z958" s="6"/>
      <c r="AA958" s="6"/>
      <c r="AB958" s="6"/>
      <c r="AC958" s="6"/>
      <c r="AD958" s="6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</row>
    <row r="959" spans="1:88" ht="15.5">
      <c r="A959" s="7"/>
      <c r="B959" s="8"/>
      <c r="C959" s="179"/>
      <c r="D959" s="6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6"/>
      <c r="Z959" s="6"/>
      <c r="AA959" s="6"/>
      <c r="AB959" s="6"/>
      <c r="AC959" s="6"/>
      <c r="AD959" s="6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</row>
    <row r="960" spans="1:88" ht="15.5">
      <c r="A960" s="7"/>
      <c r="B960" s="8"/>
      <c r="C960" s="179"/>
      <c r="D960" s="6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6"/>
      <c r="Z960" s="6"/>
      <c r="AA960" s="6"/>
      <c r="AB960" s="6"/>
      <c r="AC960" s="6"/>
      <c r="AD960" s="6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  <c r="BY960" s="7"/>
      <c r="BZ960" s="7"/>
      <c r="CA960" s="7"/>
      <c r="CB960" s="7"/>
      <c r="CC960" s="7"/>
      <c r="CD960" s="7"/>
      <c r="CE960" s="7"/>
      <c r="CF960" s="7"/>
      <c r="CG960" s="7"/>
      <c r="CH960" s="7"/>
      <c r="CI960" s="7"/>
      <c r="CJ960" s="7"/>
    </row>
    <row r="961" spans="1:88" ht="15.5">
      <c r="A961" s="7"/>
      <c r="B961" s="8"/>
      <c r="C961" s="179"/>
      <c r="D961" s="6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6"/>
      <c r="Z961" s="6"/>
      <c r="AA961" s="6"/>
      <c r="AB961" s="6"/>
      <c r="AC961" s="6"/>
      <c r="AD961" s="6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</row>
    <row r="962" spans="1:88" ht="15.5">
      <c r="A962" s="7"/>
      <c r="B962" s="8"/>
      <c r="C962" s="179"/>
      <c r="D962" s="6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6"/>
      <c r="Z962" s="6"/>
      <c r="AA962" s="6"/>
      <c r="AB962" s="6"/>
      <c r="AC962" s="6"/>
      <c r="AD962" s="6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</row>
    <row r="963" spans="1:88" ht="15.5">
      <c r="A963" s="7"/>
      <c r="B963" s="8"/>
      <c r="C963" s="179"/>
      <c r="D963" s="6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6"/>
      <c r="Z963" s="6"/>
      <c r="AA963" s="6"/>
      <c r="AB963" s="6"/>
      <c r="AC963" s="6"/>
      <c r="AD963" s="6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</row>
    <row r="964" spans="1:88" ht="15.5">
      <c r="A964" s="7"/>
      <c r="B964" s="8"/>
      <c r="C964" s="179"/>
      <c r="D964" s="6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6"/>
      <c r="Z964" s="6"/>
      <c r="AA964" s="6"/>
      <c r="AB964" s="6"/>
      <c r="AC964" s="6"/>
      <c r="AD964" s="6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  <c r="BY964" s="7"/>
      <c r="BZ964" s="7"/>
      <c r="CA964" s="7"/>
      <c r="CB964" s="7"/>
      <c r="CC964" s="7"/>
      <c r="CD964" s="7"/>
      <c r="CE964" s="7"/>
      <c r="CF964" s="7"/>
      <c r="CG964" s="7"/>
      <c r="CH964" s="7"/>
      <c r="CI964" s="7"/>
      <c r="CJ964" s="7"/>
    </row>
    <row r="965" spans="1:88" ht="15.5">
      <c r="A965" s="7"/>
      <c r="B965" s="8"/>
      <c r="C965" s="179"/>
      <c r="D965" s="6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6"/>
      <c r="Z965" s="6"/>
      <c r="AA965" s="6"/>
      <c r="AB965" s="6"/>
      <c r="AC965" s="6"/>
      <c r="AD965" s="6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</row>
    <row r="966" spans="1:88" ht="15.5">
      <c r="A966" s="7"/>
      <c r="B966" s="8"/>
      <c r="C966" s="179"/>
      <c r="D966" s="6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6"/>
      <c r="Z966" s="6"/>
      <c r="AA966" s="6"/>
      <c r="AB966" s="6"/>
      <c r="AC966" s="6"/>
      <c r="AD966" s="6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  <c r="BY966" s="7"/>
      <c r="BZ966" s="7"/>
      <c r="CA966" s="7"/>
      <c r="CB966" s="7"/>
      <c r="CC966" s="7"/>
      <c r="CD966" s="7"/>
      <c r="CE966" s="7"/>
      <c r="CF966" s="7"/>
      <c r="CG966" s="7"/>
      <c r="CH966" s="7"/>
      <c r="CI966" s="7"/>
      <c r="CJ966" s="7"/>
    </row>
    <row r="967" spans="1:88" ht="15.5">
      <c r="A967" s="7"/>
      <c r="B967" s="8"/>
      <c r="C967" s="179"/>
      <c r="D967" s="6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6"/>
      <c r="Z967" s="6"/>
      <c r="AA967" s="6"/>
      <c r="AB967" s="6"/>
      <c r="AC967" s="6"/>
      <c r="AD967" s="6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</row>
  </sheetData>
  <mergeCells count="30">
    <mergeCell ref="K5:O5"/>
    <mergeCell ref="P5:R5"/>
    <mergeCell ref="S5:U5"/>
    <mergeCell ref="V5:X5"/>
    <mergeCell ref="Z2:AC2"/>
    <mergeCell ref="K4:X4"/>
    <mergeCell ref="F5:G5"/>
    <mergeCell ref="H5:H6"/>
    <mergeCell ref="B98:D98"/>
    <mergeCell ref="I5:I6"/>
    <mergeCell ref="J5:J6"/>
    <mergeCell ref="B4:B6"/>
    <mergeCell ref="C4:C6"/>
    <mergeCell ref="D4:D6"/>
    <mergeCell ref="E4:E6"/>
    <mergeCell ref="F4:J4"/>
    <mergeCell ref="AF4:AF6"/>
    <mergeCell ref="AG4:AG6"/>
    <mergeCell ref="AQ4:AR4"/>
    <mergeCell ref="AS4:AT4"/>
    <mergeCell ref="AH4:AH6"/>
    <mergeCell ref="AI4:AI6"/>
    <mergeCell ref="AJ4:AJ6"/>
    <mergeCell ref="AK4:AK6"/>
    <mergeCell ref="AN4:AN6"/>
    <mergeCell ref="AO4:AO6"/>
    <mergeCell ref="AP4:AP6"/>
    <mergeCell ref="Y4:Y6"/>
    <mergeCell ref="Z4:AD5"/>
    <mergeCell ref="AE4:AE6"/>
  </mergeCells>
  <conditionalFormatting sqref="E7:E92 F7:J97 E94:E97 L7:AD97">
    <cfRule type="containsBlanks" dxfId="0" priority="1">
      <formula>LEN(TRIM(E7))=0</formula>
    </cfRule>
  </conditionalFormatting>
  <pageMargins left="0.7" right="0.7" top="0.75" bottom="0.75" header="0" footer="0"/>
  <pageSetup paperSize="9" scale="4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4:AB7"/>
  <sheetViews>
    <sheetView topLeftCell="R1" workbookViewId="0">
      <selection activeCell="W7" sqref="W7:AB7"/>
    </sheetView>
  </sheetViews>
  <sheetFormatPr defaultColWidth="14.453125" defaultRowHeight="15.75" customHeight="1"/>
  <sheetData>
    <row r="4" spans="1:28" ht="15.75" customHeight="1">
      <c r="A4" s="182"/>
      <c r="B4" s="197" t="s">
        <v>7</v>
      </c>
      <c r="C4" s="200"/>
      <c r="D4" s="200"/>
      <c r="E4" s="200"/>
      <c r="F4" s="198"/>
      <c r="G4" s="197" t="s">
        <v>8</v>
      </c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198"/>
      <c r="U4" s="190" t="s">
        <v>11</v>
      </c>
      <c r="V4" s="190" t="s">
        <v>12</v>
      </c>
      <c r="W4" s="187" t="s">
        <v>13</v>
      </c>
      <c r="X4" s="187" t="s">
        <v>14</v>
      </c>
      <c r="Y4" s="187" t="s">
        <v>15</v>
      </c>
      <c r="Z4" s="187" t="s">
        <v>16</v>
      </c>
      <c r="AA4" s="187" t="s">
        <v>17</v>
      </c>
      <c r="AB4" s="187" t="s">
        <v>18</v>
      </c>
    </row>
    <row r="5" spans="1:28" ht="15.75" customHeight="1">
      <c r="A5" s="182"/>
      <c r="B5" s="197" t="s">
        <v>19</v>
      </c>
      <c r="C5" s="198"/>
      <c r="D5" s="190" t="s">
        <v>20</v>
      </c>
      <c r="E5" s="190" t="s">
        <v>21</v>
      </c>
      <c r="F5" s="190" t="s">
        <v>22</v>
      </c>
      <c r="G5" s="197" t="s">
        <v>19</v>
      </c>
      <c r="H5" s="200"/>
      <c r="I5" s="200"/>
      <c r="J5" s="200"/>
      <c r="K5" s="198"/>
      <c r="L5" s="197" t="s">
        <v>20</v>
      </c>
      <c r="M5" s="200"/>
      <c r="N5" s="198"/>
      <c r="O5" s="197" t="s">
        <v>21</v>
      </c>
      <c r="P5" s="200"/>
      <c r="Q5" s="198"/>
      <c r="R5" s="197" t="s">
        <v>22</v>
      </c>
      <c r="S5" s="200"/>
      <c r="T5" s="198"/>
      <c r="U5" s="188"/>
      <c r="V5" s="188"/>
      <c r="W5" s="188"/>
      <c r="X5" s="188"/>
      <c r="Y5" s="188"/>
      <c r="Z5" s="188"/>
      <c r="AA5" s="188"/>
      <c r="AB5" s="188"/>
    </row>
    <row r="6" spans="1:28" ht="15.75" customHeight="1">
      <c r="A6" s="182"/>
      <c r="B6" s="15" t="s">
        <v>23</v>
      </c>
      <c r="C6" s="15" t="s">
        <v>24</v>
      </c>
      <c r="D6" s="189"/>
      <c r="E6" s="189"/>
      <c r="F6" s="189"/>
      <c r="G6" s="15" t="s">
        <v>23</v>
      </c>
      <c r="H6" s="15" t="s">
        <v>24</v>
      </c>
      <c r="I6" s="15" t="s">
        <v>473</v>
      </c>
      <c r="J6" s="15" t="s">
        <v>474</v>
      </c>
      <c r="K6" s="15" t="s">
        <v>27</v>
      </c>
      <c r="L6" s="15" t="s">
        <v>473</v>
      </c>
      <c r="M6" s="15" t="s">
        <v>474</v>
      </c>
      <c r="N6" s="15" t="s">
        <v>27</v>
      </c>
      <c r="O6" s="15" t="s">
        <v>473</v>
      </c>
      <c r="P6" s="15" t="s">
        <v>474</v>
      </c>
      <c r="Q6" s="15" t="s">
        <v>27</v>
      </c>
      <c r="R6" s="15" t="s">
        <v>473</v>
      </c>
      <c r="S6" s="15" t="s">
        <v>474</v>
      </c>
      <c r="T6" s="15" t="s">
        <v>27</v>
      </c>
      <c r="U6" s="189"/>
      <c r="V6" s="189"/>
      <c r="W6" s="189"/>
      <c r="X6" s="189"/>
      <c r="Y6" s="189"/>
      <c r="Z6" s="189"/>
      <c r="AA6" s="189"/>
      <c r="AB6" s="189"/>
    </row>
    <row r="7" spans="1:28" ht="15.75" customHeight="1">
      <c r="A7" s="183" t="s">
        <v>475</v>
      </c>
      <c r="B7" s="184">
        <f>первинка!F44+'вторинка обласні'!F98</f>
        <v>4729</v>
      </c>
      <c r="C7" s="184">
        <f>первинка!G44+'вторинка обласні'!G98</f>
        <v>533</v>
      </c>
      <c r="D7" s="184">
        <f>первинка!H44+'вторинка обласні'!H98</f>
        <v>10831</v>
      </c>
      <c r="E7" s="184">
        <f>первинка!I44+'вторинка обласні'!I98</f>
        <v>6121</v>
      </c>
      <c r="F7" s="184">
        <f>первинка!J44+'вторинка обласні'!J98</f>
        <v>6770</v>
      </c>
      <c r="G7" s="184">
        <f>первинка!K44+'вторинка обласні'!K98</f>
        <v>4643</v>
      </c>
      <c r="H7" s="184">
        <f>первинка!L44+'вторинка обласні'!L98</f>
        <v>449</v>
      </c>
      <c r="I7" s="184">
        <f>первинка!M44+'вторинка обласні'!M98</f>
        <v>108</v>
      </c>
      <c r="J7" s="184">
        <f>первинка!N44+'вторинка обласні'!N98</f>
        <v>4535</v>
      </c>
      <c r="K7" s="184">
        <f>первинка!O44+'вторинка обласні'!O98</f>
        <v>428</v>
      </c>
      <c r="L7" s="184">
        <f>первинка!P44+'вторинка обласні'!P98</f>
        <v>469</v>
      </c>
      <c r="M7" s="184">
        <f>первинка!Q44+'вторинка обласні'!Q98</f>
        <v>10184</v>
      </c>
      <c r="N7" s="184">
        <f>первинка!R44+'вторинка обласні'!R98</f>
        <v>634</v>
      </c>
      <c r="O7" s="184">
        <f>первинка!S44+'вторинка обласні'!S98</f>
        <v>370</v>
      </c>
      <c r="P7" s="184">
        <f>первинка!T44+'вторинка обласні'!T98</f>
        <v>5645</v>
      </c>
      <c r="Q7" s="184">
        <f>первинка!U44+'вторинка обласні'!U98</f>
        <v>165</v>
      </c>
      <c r="R7" s="184">
        <f>первинка!V44+'вторинка обласні'!V98</f>
        <v>574</v>
      </c>
      <c r="S7" s="184">
        <f>первинка!W44+'вторинка обласні'!W98</f>
        <v>5911</v>
      </c>
      <c r="T7" s="184">
        <f>первинка!X44+'вторинка обласні'!X98</f>
        <v>221</v>
      </c>
      <c r="U7" s="185">
        <f>B7+D7+E7+F7</f>
        <v>28451</v>
      </c>
      <c r="V7" s="25">
        <f>J7+M7+P7+S7</f>
        <v>26275</v>
      </c>
      <c r="W7" s="26">
        <f>(J7+M7+P7+S7)/(B7+D7+E7+F7)</f>
        <v>0.92351762679694915</v>
      </c>
      <c r="X7" s="78">
        <f>(SUM(I7+J7+L7+M7+R7+S7))/(B7+D7+F7)</f>
        <v>0.97541424093148232</v>
      </c>
      <c r="Y7" s="78">
        <f>(K7+N7+Q7+T7)/(B7+D7+E7+F7)</f>
        <v>5.0894520403500752E-2</v>
      </c>
      <c r="Z7" s="78">
        <f>(J7+M7+P7)/(B7+D7+E7)</f>
        <v>0.93925556939255572</v>
      </c>
      <c r="AA7" s="78">
        <f>(SUM(I7+J7+L7+M7+O7+P7)/(B7+D7+E7))</f>
        <v>0.98293436649601029</v>
      </c>
      <c r="AB7" s="186">
        <f>(K7+N7+Q7)/(B7+D7+E7)</f>
        <v>5.6593330565933304E-2</v>
      </c>
    </row>
  </sheetData>
  <mergeCells count="18">
    <mergeCell ref="X4:X6"/>
    <mergeCell ref="Y4:Y6"/>
    <mergeCell ref="Z4:Z6"/>
    <mergeCell ref="AA4:AA6"/>
    <mergeCell ref="AB4:AB6"/>
    <mergeCell ref="B5:C5"/>
    <mergeCell ref="D5:D6"/>
    <mergeCell ref="E5:E6"/>
    <mergeCell ref="F5:F6"/>
    <mergeCell ref="G5:K5"/>
    <mergeCell ref="L5:N5"/>
    <mergeCell ref="O5:Q5"/>
    <mergeCell ref="R5:T5"/>
    <mergeCell ref="B4:F4"/>
    <mergeCell ref="G4:T4"/>
    <mergeCell ref="U4:U6"/>
    <mergeCell ref="V4:V6"/>
    <mergeCell ref="W4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первинка</vt:lpstr>
      <vt:lpstr>вторинка обласні</vt:lpstr>
      <vt:lpstr>область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2022-02-02T17:44:54Z</dcterms:modified>
</cp:coreProperties>
</file>